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ГР'!$FJ$188</definedName>
  </definedNames>
  <calcPr calcId="144525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K48" i="1"/>
  <c r="EX48" i="1"/>
  <c r="DX49" i="1"/>
  <c r="EK49" i="1" s="1"/>
  <c r="DX50" i="1"/>
  <c r="EX50" i="1" s="1"/>
  <c r="EK50" i="1"/>
  <c r="DX51" i="1"/>
  <c r="EK51" i="1" s="1"/>
  <c r="EX51" i="1"/>
  <c r="DX52" i="1"/>
  <c r="EK52" i="1"/>
  <c r="EX52" i="1"/>
  <c r="DX53" i="1"/>
  <c r="EK53" i="1" s="1"/>
  <c r="DX54" i="1"/>
  <c r="EK54" i="1"/>
  <c r="EX54" i="1"/>
  <c r="DX55" i="1"/>
  <c r="EK55" i="1" s="1"/>
  <c r="EX55" i="1"/>
  <c r="DX56" i="1"/>
  <c r="EK56" i="1"/>
  <c r="EX56" i="1"/>
  <c r="DX57" i="1"/>
  <c r="EK57" i="1" s="1"/>
  <c r="DX58" i="1"/>
  <c r="EX58" i="1" s="1"/>
  <c r="EK58" i="1"/>
  <c r="DX59" i="1"/>
  <c r="EK59" i="1" s="1"/>
  <c r="EX59" i="1"/>
  <c r="DX60" i="1"/>
  <c r="EK60" i="1"/>
  <c r="EX60" i="1"/>
  <c r="DX61" i="1"/>
  <c r="EK61" i="1" s="1"/>
  <c r="DX62" i="1"/>
  <c r="EX62" i="1" s="1"/>
  <c r="EK62" i="1"/>
  <c r="DX63" i="1"/>
  <c r="EK63" i="1" s="1"/>
  <c r="EX63" i="1"/>
  <c r="DX64" i="1"/>
  <c r="EK64" i="1"/>
  <c r="EX64" i="1"/>
  <c r="DX65" i="1"/>
  <c r="EK65" i="1" s="1"/>
  <c r="DX66" i="1"/>
  <c r="EX66" i="1" s="1"/>
  <c r="EK66" i="1"/>
  <c r="DX67" i="1"/>
  <c r="EK67" i="1" s="1"/>
  <c r="EX67" i="1"/>
  <c r="DX68" i="1"/>
  <c r="EK68" i="1"/>
  <c r="EX68" i="1"/>
  <c r="DX69" i="1"/>
  <c r="EK69" i="1" s="1"/>
  <c r="DX70" i="1"/>
  <c r="EX70" i="1" s="1"/>
  <c r="EK70" i="1"/>
  <c r="DX71" i="1"/>
  <c r="EK71" i="1" s="1"/>
  <c r="EX71" i="1"/>
  <c r="DX72" i="1"/>
  <c r="EX72" i="1" s="1"/>
  <c r="EK72" i="1"/>
  <c r="DX73" i="1"/>
  <c r="EK73" i="1" s="1"/>
  <c r="DX74" i="1"/>
  <c r="EK74" i="1"/>
  <c r="EX74" i="1"/>
  <c r="DX75" i="1"/>
  <c r="EK75" i="1" s="1"/>
  <c r="EX75" i="1"/>
  <c r="DX76" i="1"/>
  <c r="EK76" i="1"/>
  <c r="EX76" i="1"/>
  <c r="DX77" i="1"/>
  <c r="EK77" i="1" s="1"/>
  <c r="DX78" i="1"/>
  <c r="EX78" i="1" s="1"/>
  <c r="EK78" i="1"/>
  <c r="DX79" i="1"/>
  <c r="EK79" i="1" s="1"/>
  <c r="EX79" i="1"/>
  <c r="DX80" i="1"/>
  <c r="EK80" i="1"/>
  <c r="EX80" i="1"/>
  <c r="DX81" i="1"/>
  <c r="EK81" i="1" s="1"/>
  <c r="DX82" i="1"/>
  <c r="EX82" i="1" s="1"/>
  <c r="EK82" i="1"/>
  <c r="DX83" i="1"/>
  <c r="EK83" i="1" s="1"/>
  <c r="EX83" i="1"/>
  <c r="DX84" i="1"/>
  <c r="EX84" i="1" s="1"/>
  <c r="EK84" i="1"/>
  <c r="DX85" i="1"/>
  <c r="EK85" i="1" s="1"/>
  <c r="DX86" i="1"/>
  <c r="EK86" i="1"/>
  <c r="EX86" i="1"/>
  <c r="DX87" i="1"/>
  <c r="EK87" i="1" s="1"/>
  <c r="DX88" i="1"/>
  <c r="EX88" i="1" s="1"/>
  <c r="EK88" i="1"/>
  <c r="DX89" i="1"/>
  <c r="EK89" i="1" s="1"/>
  <c r="EX89" i="1"/>
  <c r="DX90" i="1"/>
  <c r="EK90" i="1"/>
  <c r="EX90" i="1"/>
  <c r="DX91" i="1"/>
  <c r="EK91" i="1" s="1"/>
  <c r="DX92" i="1"/>
  <c r="EX92" i="1" s="1"/>
  <c r="EK92" i="1"/>
  <c r="DX93" i="1"/>
  <c r="EK93" i="1" s="1"/>
  <c r="EX93" i="1"/>
  <c r="DX94" i="1"/>
  <c r="EX94" i="1" s="1"/>
  <c r="EK94" i="1"/>
  <c r="DX95" i="1"/>
  <c r="EK95" i="1" s="1"/>
  <c r="DX96" i="1"/>
  <c r="EK96" i="1"/>
  <c r="EX96" i="1"/>
  <c r="DX97" i="1"/>
  <c r="EK97" i="1" s="1"/>
  <c r="EX97" i="1"/>
  <c r="DX98" i="1"/>
  <c r="EX98" i="1" s="1"/>
  <c r="EK98" i="1"/>
  <c r="DX99" i="1"/>
  <c r="EK99" i="1" s="1"/>
  <c r="DX100" i="1"/>
  <c r="EK100" i="1"/>
  <c r="EX100" i="1"/>
  <c r="DX101" i="1"/>
  <c r="EK101" i="1" s="1"/>
  <c r="EX101" i="1"/>
  <c r="DX102" i="1"/>
  <c r="EX102" i="1" s="1"/>
  <c r="EK102" i="1"/>
  <c r="DX103" i="1"/>
  <c r="EK103" i="1" s="1"/>
  <c r="DX104" i="1"/>
  <c r="EK104" i="1"/>
  <c r="EX104" i="1"/>
  <c r="DX105" i="1"/>
  <c r="EK105" i="1" s="1"/>
  <c r="EX105" i="1"/>
  <c r="DX106" i="1"/>
  <c r="EX106" i="1" s="1"/>
  <c r="EK106" i="1"/>
  <c r="DX107" i="1"/>
  <c r="EK107" i="1" s="1"/>
  <c r="DX108" i="1"/>
  <c r="EK108" i="1"/>
  <c r="EX108" i="1"/>
  <c r="DX109" i="1"/>
  <c r="EK109" i="1" s="1"/>
  <c r="EX109" i="1"/>
  <c r="DX110" i="1"/>
  <c r="EX110" i="1" s="1"/>
  <c r="EK110" i="1"/>
  <c r="DX111" i="1"/>
  <c r="EK111" i="1" s="1"/>
  <c r="DX112" i="1"/>
  <c r="EK112" i="1"/>
  <c r="EX112" i="1"/>
  <c r="DX113" i="1"/>
  <c r="EK113" i="1" s="1"/>
  <c r="EX113" i="1"/>
  <c r="DX114" i="1"/>
  <c r="EX114" i="1" s="1"/>
  <c r="EK114" i="1"/>
  <c r="DX115" i="1"/>
  <c r="EK115" i="1" s="1"/>
  <c r="DX116" i="1"/>
  <c r="EK116" i="1"/>
  <c r="EX116" i="1"/>
  <c r="DX117" i="1"/>
  <c r="EK117" i="1" s="1"/>
  <c r="EX117" i="1"/>
  <c r="DX118" i="1"/>
  <c r="EX118" i="1" s="1"/>
  <c r="EK118" i="1"/>
  <c r="DX119" i="1"/>
  <c r="EK119" i="1" s="1"/>
  <c r="DX120" i="1"/>
  <c r="EK120" i="1"/>
  <c r="EX120" i="1"/>
  <c r="DX121" i="1"/>
  <c r="EK121" i="1" s="1"/>
  <c r="EX121" i="1"/>
  <c r="DX122" i="1"/>
  <c r="EX122" i="1" s="1"/>
  <c r="EK122" i="1"/>
  <c r="DX123" i="1"/>
  <c r="EK123" i="1" s="1"/>
  <c r="DX124" i="1"/>
  <c r="EK124" i="1"/>
  <c r="EX124" i="1"/>
  <c r="DX125" i="1"/>
  <c r="EK125" i="1" s="1"/>
  <c r="EX125" i="1"/>
  <c r="DX126" i="1"/>
  <c r="EX126" i="1" s="1"/>
  <c r="EK126" i="1"/>
  <c r="DX127" i="1"/>
  <c r="EK127" i="1" s="1"/>
  <c r="DX128" i="1"/>
  <c r="EX128" i="1" s="1"/>
  <c r="EK128" i="1"/>
  <c r="DX129" i="1"/>
  <c r="EK129" i="1" s="1"/>
  <c r="EX129" i="1"/>
  <c r="DX130" i="1"/>
  <c r="EK130" i="1"/>
  <c r="EX130" i="1"/>
  <c r="DX131" i="1"/>
  <c r="EK131" i="1" s="1"/>
  <c r="DX132" i="1"/>
  <c r="EX132" i="1" s="1"/>
  <c r="EK132" i="1"/>
  <c r="DX133" i="1"/>
  <c r="EK133" i="1" s="1"/>
  <c r="EX133" i="1"/>
  <c r="DX134" i="1"/>
  <c r="EK134" i="1"/>
  <c r="EX134" i="1"/>
  <c r="DX135" i="1"/>
  <c r="EK135" i="1" s="1"/>
  <c r="DX136" i="1"/>
  <c r="EK136" i="1"/>
  <c r="EX136" i="1"/>
  <c r="DX137" i="1"/>
  <c r="EK137" i="1" s="1"/>
  <c r="EX137" i="1"/>
  <c r="DX138" i="1"/>
  <c r="EK138" i="1"/>
  <c r="EX138" i="1"/>
  <c r="DX139" i="1"/>
  <c r="EK139" i="1" s="1"/>
  <c r="EX139" i="1"/>
  <c r="DX140" i="1"/>
  <c r="EX140" i="1" s="1"/>
  <c r="EK140" i="1"/>
  <c r="DX141" i="1"/>
  <c r="EK141" i="1" s="1"/>
  <c r="EX141" i="1"/>
  <c r="DX142" i="1"/>
  <c r="EK142" i="1"/>
  <c r="EX142" i="1"/>
  <c r="DX143" i="1"/>
  <c r="EK143" i="1" s="1"/>
  <c r="DX144" i="1"/>
  <c r="EX144" i="1" s="1"/>
  <c r="EK144" i="1"/>
  <c r="DX145" i="1"/>
  <c r="EK145" i="1" s="1"/>
  <c r="EX145" i="1"/>
  <c r="DX146" i="1"/>
  <c r="EK146" i="1"/>
  <c r="EX146" i="1"/>
  <c r="DX147" i="1"/>
  <c r="EK147" i="1" s="1"/>
  <c r="DX148" i="1"/>
  <c r="EK148" i="1"/>
  <c r="EX148" i="1"/>
  <c r="DX149" i="1"/>
  <c r="EK149" i="1" s="1"/>
  <c r="DX150" i="1"/>
  <c r="EK150" i="1"/>
  <c r="EX150" i="1"/>
  <c r="DX151" i="1"/>
  <c r="EK151" i="1" s="1"/>
  <c r="EX151" i="1"/>
  <c r="DX152" i="1"/>
  <c r="EX152" i="1" s="1"/>
  <c r="EK152" i="1"/>
  <c r="DX153" i="1"/>
  <c r="EE165" i="1"/>
  <c r="ET165" i="1"/>
  <c r="EE166" i="1"/>
  <c r="ET166" i="1"/>
  <c r="EE167" i="1"/>
  <c r="ET167" i="1"/>
  <c r="EE168" i="1"/>
  <c r="ET168" i="1"/>
  <c r="EE169" i="1"/>
  <c r="ET169" i="1"/>
  <c r="EE170" i="1"/>
  <c r="ET170" i="1"/>
  <c r="EE171" i="1"/>
  <c r="EE172" i="1"/>
  <c r="EE173" i="1"/>
  <c r="EE174" i="1"/>
  <c r="EE175" i="1"/>
  <c r="EE176" i="1"/>
  <c r="EE177" i="1"/>
  <c r="EE178" i="1"/>
  <c r="EE179" i="1"/>
  <c r="EX149" i="1" l="1"/>
  <c r="EX85" i="1"/>
  <c r="EX81" i="1"/>
  <c r="EX77" i="1"/>
  <c r="EX73" i="1"/>
  <c r="EX69" i="1"/>
  <c r="EX65" i="1"/>
  <c r="EX61" i="1"/>
  <c r="EX57" i="1"/>
  <c r="EX53" i="1"/>
  <c r="EX49" i="1"/>
  <c r="EX147" i="1"/>
  <c r="EX143" i="1"/>
  <c r="EX135" i="1"/>
  <c r="EX131" i="1"/>
  <c r="EX127" i="1"/>
  <c r="EX123" i="1"/>
  <c r="EX119" i="1"/>
  <c r="EX115" i="1"/>
  <c r="EX111" i="1"/>
  <c r="EX107" i="1"/>
  <c r="EX103" i="1"/>
  <c r="EX99" i="1"/>
  <c r="EX95" i="1"/>
  <c r="EX91" i="1"/>
  <c r="EX87" i="1"/>
</calcChain>
</file>

<file path=xl/sharedStrings.xml><?xml version="1.0" encoding="utf-8"?>
<sst xmlns="http://schemas.openxmlformats.org/spreadsheetml/2006/main" count="339" uniqueCount="231">
  <si>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</si>
  <si>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</si>
  <si>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</si>
  <si>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</si>
  <si>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</si>
  <si>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</si>
  <si>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</si>
  <si>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</si>
  <si>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</si>
  <si>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</si>
  <si>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</si>
  <si>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</si>
  <si>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</si>
  <si>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</si>
  <si>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</si>
  <si>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</si>
  <si>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</si>
  <si>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Исполком Степноозерского сельского поселения-ОФК</t>
  </si>
  <si>
    <t>бюджет Степноозерского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</si>
  <si>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</si>
  <si>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</si>
  <si>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</si>
  <si>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</si>
  <si>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</si>
  <si>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</si>
  <si>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</si>
  <si>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</si>
  <si>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</si>
  <si>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</si>
  <si>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</si>
  <si>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</si>
  <si>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</si>
  <si>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</si>
  <si>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</si>
  <si>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</si>
  <si>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</si>
  <si>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</si>
  <si>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</si>
  <si>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18210102130011000110111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</si>
  <si>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</si>
  <si>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</si>
  <si>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</si>
  <si>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</si>
  <si>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</si>
  <si>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</si>
  <si>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</si>
  <si>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</si>
  <si>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</si>
  <si>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</si>
  <si>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</si>
  <si>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</si>
  <si>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</si>
  <si>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</si>
  <si>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</si>
  <si>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</si>
  <si>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</si>
  <si>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</si>
  <si>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</si>
  <si>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99220405020100000150155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</si>
  <si>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</si>
  <si>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</si>
  <si>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</si>
  <si>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</si>
  <si>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</si>
  <si>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</si>
  <si>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</si>
  <si>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</si>
  <si>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</si>
  <si>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</si>
  <si>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</si>
  <si>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</si>
  <si>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92001049900002040121211 00000 301 П211099</t>
  </si>
  <si>
    <t>92001049900002040121211 00214 301 П211099</t>
  </si>
  <si>
    <t>92001049900002040121211 00215 301 П211099</t>
  </si>
  <si>
    <t>92001049900002040121211 05015 301 П211099</t>
  </si>
  <si>
    <t>92001049900002040121211 13110 301 П211099</t>
  </si>
  <si>
    <t>92001049900002040121211 13910 301 П211099</t>
  </si>
  <si>
    <t>92001049900002040121211 99996 309 П211099</t>
  </si>
  <si>
    <t>Начисления на выплаты по оплате труда</t>
  </si>
  <si>
    <t>92001049900002040129213 00000 301 П213099</t>
  </si>
  <si>
    <t>92001049900002040129213 00214 301 П213099</t>
  </si>
  <si>
    <t>92001049900002040129213 05015 301 П213099</t>
  </si>
  <si>
    <t>92001049900002040129213 13110 301 П213099</t>
  </si>
  <si>
    <t>92001049900002040129213 13910 301 П213099</t>
  </si>
  <si>
    <t>92001049900002040129213 99996 309 П213099</t>
  </si>
  <si>
    <t>Услуги связи</t>
  </si>
  <si>
    <t>92001049900002040244221 00000 301 П221099</t>
  </si>
  <si>
    <t>92001049900002040244221 99997 309 П221099</t>
  </si>
  <si>
    <t>Коммунальные услуги</t>
  </si>
  <si>
    <t>92001049900002040244223 00000 301 П223004</t>
  </si>
  <si>
    <t>92001049900002040244223 00000 301 П223017</t>
  </si>
  <si>
    <t>Арендная плата за пользование имуществом (за исключением земельных участков и других обособленных природных объектов)</t>
  </si>
  <si>
    <t>92001049900002040244224 00000 301 П224099</t>
  </si>
  <si>
    <t>Работы, услуги по содержанию имущества</t>
  </si>
  <si>
    <t>92001049900002040244225 00000 301 П225004</t>
  </si>
  <si>
    <t>Прочие работы, услуги</t>
  </si>
  <si>
    <t>92001049900002040244226 00000 301 Н226022</t>
  </si>
  <si>
    <t>92001049900002040244226 00000 301 П226001</t>
  </si>
  <si>
    <t>92001049900002040244226 00000 301 П226004</t>
  </si>
  <si>
    <t>92001049900002040244226 13310 301 П226004</t>
  </si>
  <si>
    <t>Страхование</t>
  </si>
  <si>
    <t>92001049900002040244227 90210 301 П227002</t>
  </si>
  <si>
    <t>Увеличение стоимости горюче-смазочных материалов</t>
  </si>
  <si>
    <t>92001049900002040244343 90210 301 П343001</t>
  </si>
  <si>
    <t>92001049900002040244343 90210 301 П343003</t>
  </si>
  <si>
    <t>92001049900002040244343 90210 309 П343001</t>
  </si>
  <si>
    <t>Увеличение стоимости прочих материальных запасов</t>
  </si>
  <si>
    <t>92001049900002040244346 00000 301 П346017</t>
  </si>
  <si>
    <t>92001049900002040247223 00000 301 П223001</t>
  </si>
  <si>
    <t>Налоги, пошлины и сборы</t>
  </si>
  <si>
    <t>92001049900002040852291 90210 301 П291015</t>
  </si>
  <si>
    <t>92001139900002950851291 00000 301 П291001</t>
  </si>
  <si>
    <t>92001139900029900111211 00000 301 П211099</t>
  </si>
  <si>
    <t>92001139900029900111211 00214 301 П211099</t>
  </si>
  <si>
    <t>92001139900029900111211 05015 301 П211099</t>
  </si>
  <si>
    <t>92001139900029900111211 13910 301 П211099</t>
  </si>
  <si>
    <t>92001139900029900111211 99996 309 П211099</t>
  </si>
  <si>
    <t>92001139900029900119213 00000 301 П213099</t>
  </si>
  <si>
    <t>92001139900029900119213 00214 301 П213099</t>
  </si>
  <si>
    <t>92001139900029900119213 05015 301 П213099</t>
  </si>
  <si>
    <t>92001139900029900119213 13910 301 П213099</t>
  </si>
  <si>
    <t>92001139900029900119213 99996 309 П213099</t>
  </si>
  <si>
    <t>92001139900092350244226 90210 301 П226002</t>
  </si>
  <si>
    <t>Увеличение стоимости основных средств</t>
  </si>
  <si>
    <t>92001139900092350244310 99996 301 Н310099</t>
  </si>
  <si>
    <t>Увеличение стоимости прочих материальных запасов однократного применения</t>
  </si>
  <si>
    <t>92001139900092350244349 50300 301 Н349099</t>
  </si>
  <si>
    <t>92001139900092350244349 99997 301 Н349099</t>
  </si>
  <si>
    <t>92001139900092350244349 99997 309 Н349099</t>
  </si>
  <si>
    <t>92001139900092350244349 99997 309 П349098</t>
  </si>
  <si>
    <t>92002039900051180121211 00000 100 П211099</t>
  </si>
  <si>
    <t>92002039900051180129213 00000 100 П213099</t>
  </si>
  <si>
    <t>92002039900051180244346 00000 100 П346017</t>
  </si>
  <si>
    <t>92003109900092350244226 88880 311 П226098</t>
  </si>
  <si>
    <t>92005029900075050244226 99996 301 Н226099</t>
  </si>
  <si>
    <t>Услуги, работы для целей капитальных вложений</t>
  </si>
  <si>
    <t>92005029900075050244228 00000 301 Н228099</t>
  </si>
  <si>
    <t>92005029900075050244228 12100 301 Н228099</t>
  </si>
  <si>
    <t>92005029900075050244310 00000 301 Н310099</t>
  </si>
  <si>
    <t>92005029900075050244310 12100 301 Н310099</t>
  </si>
  <si>
    <t>9200502Ж100075050244228 77777 311 Н228020</t>
  </si>
  <si>
    <t>9200502Ж100075050244228 88880 311 Н228020</t>
  </si>
  <si>
    <t>92005039900078010247223 00000 301 П223001</t>
  </si>
  <si>
    <t>92005039900078040244223 00000 301 П223017</t>
  </si>
  <si>
    <t>92005039900078040244223 99997 309 П223017</t>
  </si>
  <si>
    <t>Увеличение стоимости строительных материалов</t>
  </si>
  <si>
    <t>92005039900078040244344 00000 301 Н344099</t>
  </si>
  <si>
    <t>92005039900078040244344 99996 301 Н344099</t>
  </si>
  <si>
    <t>92005039900078050244225 00000 301 Н225009</t>
  </si>
  <si>
    <t>92005039900078050244225 90270 301 П225098</t>
  </si>
  <si>
    <t>92005039900078050244226 00000 301 Н226099</t>
  </si>
  <si>
    <t>92005039900078050244226 00000 301 П226002</t>
  </si>
  <si>
    <t>92005039900078050244226 00000 301 П226027</t>
  </si>
  <si>
    <t>92005039900078050244227 90270 301 П227002</t>
  </si>
  <si>
    <t>92005039900078050244310 00000 301 Н310099</t>
  </si>
  <si>
    <t>92005039900078050244310 99996 301 Н310099</t>
  </si>
  <si>
    <t>92005039900078050244343 90270 301 П343001</t>
  </si>
  <si>
    <t>92005039900078050244344 12100 301 Н344099</t>
  </si>
  <si>
    <t>92005039900078050244344 99997 309 Н344099</t>
  </si>
  <si>
    <t>92005039900078050244346 00000 301 Н346099</t>
  </si>
  <si>
    <t>92005039900078050244346 99997 309 Н346099</t>
  </si>
  <si>
    <t>92005039900078050244346 99997 309 П346017</t>
  </si>
  <si>
    <t>9200503Б100078040244225 77777 311 П225008</t>
  </si>
  <si>
    <t>9200503Б100078040244225 88880 311 П225008</t>
  </si>
  <si>
    <t>9200503Б100078040244226 88880 311 Н226099</t>
  </si>
  <si>
    <t>9200503Б100078040244310 77777 311 Н310099</t>
  </si>
  <si>
    <t>9200503Б100078040244310 88880 311 Н310099</t>
  </si>
  <si>
    <t>9200503Б100078040244344 88880 311 Н344099</t>
  </si>
  <si>
    <t>Увеличение стоимости материальных запасов для целей капитальных вложений</t>
  </si>
  <si>
    <t>9200503Б100078040244347 88880 311 Н347099</t>
  </si>
  <si>
    <t>9200503Б100078050244225 77777 311 Н225009</t>
  </si>
  <si>
    <t>9200503Б100078050244225 88880 311 Н225009</t>
  </si>
  <si>
    <t>9200503Б100078050244226 77777 311 Н226099</t>
  </si>
  <si>
    <t>9200503Б100078050244226 77777 311 П226098</t>
  </si>
  <si>
    <t>9200503Б100078050244226 88880 311 Н226099</t>
  </si>
  <si>
    <t>9200503Б100078050244310 77777 311 Н310099</t>
  </si>
  <si>
    <t>9200503Б100078050244310 88880 311 Н310099</t>
  </si>
  <si>
    <t>9200503Б100078050244344 77777 311 Н344099</t>
  </si>
  <si>
    <t>9200503Б100078050244344 88880 311 Н344099</t>
  </si>
  <si>
    <t>95301029900002030121211 00000 301 П211099</t>
  </si>
  <si>
    <t>95301029900002030121211 12100 301 П211099</t>
  </si>
  <si>
    <t>95301029900002030121211 12599 301 П211099</t>
  </si>
  <si>
    <t>95301029900002030121211 13110 301 П211099</t>
  </si>
  <si>
    <t>95301029900002030121211 13910 301 П211099</t>
  </si>
  <si>
    <t>95301029900002030129213 00000 301 П213099</t>
  </si>
  <si>
    <t>95301029900002030129213 12100 301 П213099</t>
  </si>
  <si>
    <t>95301029900002030129213 12599 301 П213099</t>
  </si>
  <si>
    <t>95301029900002030129213 13110 301 П213099</t>
  </si>
  <si>
    <t>95301029900002030129213 13910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</si>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</sst>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64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89"/>
  <sheetViews>
    <sheetView tabSelected="1" topLeftCell="A172" workbookViewId="0">
      <selection activeCell="FO21" sqref="FO2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"/>
      <c r="ES4" s="1"/>
      <c r="ET4" s="15" t="s">
        <v>4</v>
      </c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7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8" t="s">
        <v>6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20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7" t="s">
        <v>16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230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 x14ac:dyDescent="0.2">
      <c r="A7" s="29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1"/>
      <c r="BD7" s="1"/>
      <c r="BE7" s="27" t="s">
        <v>17</v>
      </c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32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4"/>
    </row>
    <row r="8" spans="1:166" ht="1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1"/>
      <c r="BD8" s="1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3"/>
    </row>
    <row r="9" spans="1:166" ht="1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1"/>
      <c r="BD9" s="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3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26" t="s">
        <v>18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23">
        <v>383</v>
      </c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5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4" t="s">
        <v>19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0" t="s">
        <v>20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21</v>
      </c>
      <c r="AO16" s="40"/>
      <c r="AP16" s="40"/>
      <c r="AQ16" s="40"/>
      <c r="AR16" s="40"/>
      <c r="AS16" s="41"/>
      <c r="AT16" s="44" t="s">
        <v>22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23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35" t="s">
        <v>24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4" t="s">
        <v>25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6" t="s">
        <v>26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27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28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29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 x14ac:dyDescent="0.2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15">
        <v>2</v>
      </c>
      <c r="AO18" s="16"/>
      <c r="AP18" s="16"/>
      <c r="AQ18" s="16"/>
      <c r="AR18" s="16"/>
      <c r="AS18" s="17"/>
      <c r="AT18" s="15">
        <v>3</v>
      </c>
      <c r="AU18" s="16"/>
      <c r="AV18" s="16"/>
      <c r="AW18" s="16"/>
      <c r="AX18" s="16"/>
      <c r="AY18" s="16"/>
      <c r="AZ18" s="16"/>
      <c r="BA18" s="16"/>
      <c r="BB18" s="16"/>
      <c r="BC18" s="24"/>
      <c r="BD18" s="24"/>
      <c r="BE18" s="24"/>
      <c r="BF18" s="24"/>
      <c r="BG18" s="24"/>
      <c r="BH18" s="24"/>
      <c r="BI18" s="48"/>
      <c r="BJ18" s="15">
        <v>4</v>
      </c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7"/>
      <c r="CF18" s="15">
        <v>5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7"/>
      <c r="CW18" s="15">
        <v>6</v>
      </c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7"/>
      <c r="DN18" s="15">
        <v>7</v>
      </c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7"/>
      <c r="EE18" s="15">
        <v>8</v>
      </c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7"/>
      <c r="ET18" s="61">
        <v>9</v>
      </c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5"/>
    </row>
    <row r="19" spans="1:166" ht="15" customHeight="1" x14ac:dyDescent="0.2">
      <c r="A19" s="62" t="s">
        <v>30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31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19"/>
      <c r="BE19" s="19"/>
      <c r="BF19" s="19"/>
      <c r="BG19" s="19"/>
      <c r="BH19" s="19"/>
      <c r="BI19" s="66"/>
      <c r="BJ19" s="49">
        <v>13437542.32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>
        <v>13198571.32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>
        <f t="shared" ref="EE19:EE33" si="0">CF19+CW19+DN19</f>
        <v>13198571.32</v>
      </c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>
        <f t="shared" ref="ET19:ET33" si="1">BJ19-EE19</f>
        <v>238971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0"/>
    </row>
    <row r="20" spans="1:166" ht="15" customHeight="1" x14ac:dyDescent="0.2">
      <c r="A20" s="51" t="s">
        <v>32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2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  <c r="BD20" s="21"/>
      <c r="BE20" s="21"/>
      <c r="BF20" s="21"/>
      <c r="BG20" s="21"/>
      <c r="BH20" s="21"/>
      <c r="BI20" s="55"/>
      <c r="BJ20" s="56">
        <v>13437542.32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13198571.32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7">
        <f t="shared" si="0"/>
        <v>13198571.32</v>
      </c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9"/>
      <c r="ET20" s="56">
        <f t="shared" si="1"/>
        <v>238971</v>
      </c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60"/>
    </row>
    <row r="21" spans="1:166" ht="145.9" customHeight="1" x14ac:dyDescent="0.2">
      <c r="A21" s="69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2"/>
      <c r="AO21" s="53"/>
      <c r="AP21" s="53"/>
      <c r="AQ21" s="53"/>
      <c r="AR21" s="53"/>
      <c r="AS21" s="53"/>
      <c r="AT21" s="53" t="s">
        <v>34</v>
      </c>
      <c r="AU21" s="53"/>
      <c r="AV21" s="53"/>
      <c r="AW21" s="53"/>
      <c r="AX21" s="53"/>
      <c r="AY21" s="53"/>
      <c r="AZ21" s="53"/>
      <c r="BA21" s="53"/>
      <c r="BB21" s="53"/>
      <c r="BC21" s="54"/>
      <c r="BD21" s="21"/>
      <c r="BE21" s="21"/>
      <c r="BF21" s="21"/>
      <c r="BG21" s="21"/>
      <c r="BH21" s="21"/>
      <c r="BI21" s="55"/>
      <c r="BJ21" s="56">
        <v>56000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>
        <v>72185.279999999999</v>
      </c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7">
        <f t="shared" si="0"/>
        <v>72185.279999999999</v>
      </c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9"/>
      <c r="ET21" s="56">
        <f t="shared" si="1"/>
        <v>-16185.279999999999</v>
      </c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60"/>
    </row>
    <row r="22" spans="1:166" ht="85.15" customHeight="1" x14ac:dyDescent="0.2">
      <c r="A22" s="67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2"/>
      <c r="AO22" s="53"/>
      <c r="AP22" s="53"/>
      <c r="AQ22" s="53"/>
      <c r="AR22" s="53"/>
      <c r="AS22" s="53"/>
      <c r="AT22" s="53" t="s">
        <v>36</v>
      </c>
      <c r="AU22" s="53"/>
      <c r="AV22" s="53"/>
      <c r="AW22" s="53"/>
      <c r="AX22" s="53"/>
      <c r="AY22" s="53"/>
      <c r="AZ22" s="53"/>
      <c r="BA22" s="53"/>
      <c r="BB22" s="53"/>
      <c r="BC22" s="54"/>
      <c r="BD22" s="21"/>
      <c r="BE22" s="21"/>
      <c r="BF22" s="21"/>
      <c r="BG22" s="21"/>
      <c r="BH22" s="21"/>
      <c r="BI22" s="55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>
        <v>35.68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7">
        <f t="shared" si="0"/>
        <v>35.68</v>
      </c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9"/>
      <c r="ET22" s="56">
        <f t="shared" si="1"/>
        <v>-35.68</v>
      </c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60"/>
    </row>
    <row r="23" spans="1:166" ht="97.15" customHeight="1" x14ac:dyDescent="0.2">
      <c r="A23" s="69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2"/>
      <c r="AO23" s="53"/>
      <c r="AP23" s="53"/>
      <c r="AQ23" s="53"/>
      <c r="AR23" s="53"/>
      <c r="AS23" s="53"/>
      <c r="AT23" s="53" t="s">
        <v>38</v>
      </c>
      <c r="AU23" s="53"/>
      <c r="AV23" s="53"/>
      <c r="AW23" s="53"/>
      <c r="AX23" s="53"/>
      <c r="AY23" s="53"/>
      <c r="AZ23" s="53"/>
      <c r="BA23" s="53"/>
      <c r="BB23" s="53"/>
      <c r="BC23" s="54"/>
      <c r="BD23" s="21"/>
      <c r="BE23" s="21"/>
      <c r="BF23" s="21"/>
      <c r="BG23" s="21"/>
      <c r="BH23" s="21"/>
      <c r="BI23" s="55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>
        <v>0.08</v>
      </c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7">
        <f t="shared" si="0"/>
        <v>0.08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9"/>
      <c r="ET23" s="56">
        <f t="shared" si="1"/>
        <v>-0.08</v>
      </c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60"/>
    </row>
    <row r="24" spans="1:166" ht="48.6" customHeight="1" x14ac:dyDescent="0.2">
      <c r="A24" s="67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2"/>
      <c r="AO24" s="53"/>
      <c r="AP24" s="53"/>
      <c r="AQ24" s="53"/>
      <c r="AR24" s="53"/>
      <c r="AS24" s="53"/>
      <c r="AT24" s="53" t="s">
        <v>40</v>
      </c>
      <c r="AU24" s="53"/>
      <c r="AV24" s="53"/>
      <c r="AW24" s="53"/>
      <c r="AX24" s="53"/>
      <c r="AY24" s="53"/>
      <c r="AZ24" s="53"/>
      <c r="BA24" s="53"/>
      <c r="BB24" s="53"/>
      <c r="BC24" s="54"/>
      <c r="BD24" s="21"/>
      <c r="BE24" s="21"/>
      <c r="BF24" s="21"/>
      <c r="BG24" s="21"/>
      <c r="BH24" s="21"/>
      <c r="BI24" s="55"/>
      <c r="BJ24" s="56">
        <v>2000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>
        <v>2036.63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7">
        <f t="shared" si="0"/>
        <v>2036.63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9"/>
      <c r="ET24" s="56">
        <f t="shared" si="1"/>
        <v>-36.630000000000109</v>
      </c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60"/>
    </row>
    <row r="25" spans="1:166" ht="97.15" customHeight="1" x14ac:dyDescent="0.2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2"/>
      <c r="AO25" s="53"/>
      <c r="AP25" s="53"/>
      <c r="AQ25" s="53"/>
      <c r="AR25" s="53"/>
      <c r="AS25" s="53"/>
      <c r="AT25" s="53" t="s">
        <v>42</v>
      </c>
      <c r="AU25" s="53"/>
      <c r="AV25" s="53"/>
      <c r="AW25" s="53"/>
      <c r="AX25" s="53"/>
      <c r="AY25" s="53"/>
      <c r="AZ25" s="53"/>
      <c r="BA25" s="53"/>
      <c r="BB25" s="53"/>
      <c r="BC25" s="54"/>
      <c r="BD25" s="21"/>
      <c r="BE25" s="21"/>
      <c r="BF25" s="21"/>
      <c r="BG25" s="21"/>
      <c r="BH25" s="21"/>
      <c r="BI25" s="55"/>
      <c r="BJ25" s="56">
        <v>234000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>
        <v>229765.74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7">
        <f t="shared" si="0"/>
        <v>229765.74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9"/>
      <c r="ET25" s="56">
        <f t="shared" si="1"/>
        <v>4234.2600000000093</v>
      </c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60"/>
    </row>
    <row r="26" spans="1:166" ht="85.15" customHeight="1" x14ac:dyDescent="0.2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2"/>
      <c r="AO26" s="53"/>
      <c r="AP26" s="53"/>
      <c r="AQ26" s="53"/>
      <c r="AR26" s="53"/>
      <c r="AS26" s="53"/>
      <c r="AT26" s="53" t="s">
        <v>44</v>
      </c>
      <c r="AU26" s="53"/>
      <c r="AV26" s="53"/>
      <c r="AW26" s="53"/>
      <c r="AX26" s="53"/>
      <c r="AY26" s="53"/>
      <c r="AZ26" s="53"/>
      <c r="BA26" s="53"/>
      <c r="BB26" s="53"/>
      <c r="BC26" s="54"/>
      <c r="BD26" s="21"/>
      <c r="BE26" s="21"/>
      <c r="BF26" s="21"/>
      <c r="BG26" s="21"/>
      <c r="BH26" s="21"/>
      <c r="BI26" s="55"/>
      <c r="BJ26" s="56">
        <v>574000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>
        <v>490951.23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7">
        <f t="shared" si="0"/>
        <v>490951.23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6">
        <f t="shared" si="1"/>
        <v>83048.770000000019</v>
      </c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60"/>
    </row>
    <row r="27" spans="1:166" ht="85.15" customHeight="1" x14ac:dyDescent="0.2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2"/>
      <c r="AO27" s="53"/>
      <c r="AP27" s="53"/>
      <c r="AQ27" s="53"/>
      <c r="AR27" s="53"/>
      <c r="AS27" s="53"/>
      <c r="AT27" s="53" t="s">
        <v>46</v>
      </c>
      <c r="AU27" s="53"/>
      <c r="AV27" s="53"/>
      <c r="AW27" s="53"/>
      <c r="AX27" s="53"/>
      <c r="AY27" s="53"/>
      <c r="AZ27" s="53"/>
      <c r="BA27" s="53"/>
      <c r="BB27" s="53"/>
      <c r="BC27" s="54"/>
      <c r="BD27" s="21"/>
      <c r="BE27" s="21"/>
      <c r="BF27" s="21"/>
      <c r="BG27" s="21"/>
      <c r="BH27" s="21"/>
      <c r="BI27" s="55"/>
      <c r="BJ27" s="56">
        <v>856000</v>
      </c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>
        <v>685864.36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7">
        <f t="shared" si="0"/>
        <v>685864.36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6">
        <f t="shared" si="1"/>
        <v>170135.64</v>
      </c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60"/>
    </row>
    <row r="28" spans="1:166" ht="85.15" customHeight="1" x14ac:dyDescent="0.2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2"/>
      <c r="AO28" s="53"/>
      <c r="AP28" s="53"/>
      <c r="AQ28" s="53"/>
      <c r="AR28" s="53"/>
      <c r="AS28" s="53"/>
      <c r="AT28" s="53" t="s">
        <v>48</v>
      </c>
      <c r="AU28" s="53"/>
      <c r="AV28" s="53"/>
      <c r="AW28" s="53"/>
      <c r="AX28" s="53"/>
      <c r="AY28" s="53"/>
      <c r="AZ28" s="53"/>
      <c r="BA28" s="53"/>
      <c r="BB28" s="53"/>
      <c r="BC28" s="54"/>
      <c r="BD28" s="21"/>
      <c r="BE28" s="21"/>
      <c r="BF28" s="21"/>
      <c r="BG28" s="21"/>
      <c r="BH28" s="21"/>
      <c r="BI28" s="55"/>
      <c r="BJ28" s="56">
        <v>2000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>
        <v>4190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7">
        <f t="shared" si="0"/>
        <v>4190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6">
        <f t="shared" si="1"/>
        <v>-2190</v>
      </c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60"/>
    </row>
    <row r="29" spans="1:166" ht="36.4" customHeight="1" x14ac:dyDescent="0.2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2"/>
      <c r="AO29" s="53"/>
      <c r="AP29" s="53"/>
      <c r="AQ29" s="53"/>
      <c r="AR29" s="53"/>
      <c r="AS29" s="53"/>
      <c r="AT29" s="53" t="s">
        <v>50</v>
      </c>
      <c r="AU29" s="53"/>
      <c r="AV29" s="53"/>
      <c r="AW29" s="53"/>
      <c r="AX29" s="53"/>
      <c r="AY29" s="53"/>
      <c r="AZ29" s="53"/>
      <c r="BA29" s="53"/>
      <c r="BB29" s="53"/>
      <c r="BC29" s="54"/>
      <c r="BD29" s="21"/>
      <c r="BE29" s="21"/>
      <c r="BF29" s="21"/>
      <c r="BG29" s="21"/>
      <c r="BH29" s="21"/>
      <c r="BI29" s="55"/>
      <c r="BJ29" s="56">
        <v>1500000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>
        <v>1500000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7">
        <f t="shared" si="0"/>
        <v>1500000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6">
        <f t="shared" si="1"/>
        <v>0</v>
      </c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60"/>
    </row>
    <row r="30" spans="1:166" ht="36.4" customHeight="1" x14ac:dyDescent="0.2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2"/>
      <c r="AO30" s="53"/>
      <c r="AP30" s="53"/>
      <c r="AQ30" s="53"/>
      <c r="AR30" s="53"/>
      <c r="AS30" s="53"/>
      <c r="AT30" s="53" t="s">
        <v>52</v>
      </c>
      <c r="AU30" s="53"/>
      <c r="AV30" s="53"/>
      <c r="AW30" s="53"/>
      <c r="AX30" s="53"/>
      <c r="AY30" s="53"/>
      <c r="AZ30" s="53"/>
      <c r="BA30" s="53"/>
      <c r="BB30" s="53"/>
      <c r="BC30" s="54"/>
      <c r="BD30" s="21"/>
      <c r="BE30" s="21"/>
      <c r="BF30" s="21"/>
      <c r="BG30" s="21"/>
      <c r="BH30" s="21"/>
      <c r="BI30" s="55"/>
      <c r="BJ30" s="56">
        <v>566715.27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>
        <v>566715.27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7">
        <f t="shared" si="0"/>
        <v>566715.27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6">
        <f t="shared" si="1"/>
        <v>0</v>
      </c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60"/>
    </row>
    <row r="31" spans="1:166" ht="60.75" customHeight="1" x14ac:dyDescent="0.2">
      <c r="A31" s="67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2"/>
      <c r="AO31" s="53"/>
      <c r="AP31" s="53"/>
      <c r="AQ31" s="53"/>
      <c r="AR31" s="53"/>
      <c r="AS31" s="53"/>
      <c r="AT31" s="53" t="s">
        <v>54</v>
      </c>
      <c r="AU31" s="53"/>
      <c r="AV31" s="53"/>
      <c r="AW31" s="53"/>
      <c r="AX31" s="53"/>
      <c r="AY31" s="53"/>
      <c r="AZ31" s="53"/>
      <c r="BA31" s="53"/>
      <c r="BB31" s="53"/>
      <c r="BC31" s="54"/>
      <c r="BD31" s="21"/>
      <c r="BE31" s="21"/>
      <c r="BF31" s="21"/>
      <c r="BG31" s="21"/>
      <c r="BH31" s="21"/>
      <c r="BI31" s="55"/>
      <c r="BJ31" s="56">
        <v>126420.6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>
        <v>126420.6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7">
        <f t="shared" si="0"/>
        <v>126420.6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6">
        <f t="shared" si="1"/>
        <v>0</v>
      </c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60"/>
    </row>
    <row r="32" spans="1:166" ht="36.4" customHeight="1" x14ac:dyDescent="0.2">
      <c r="A32" s="67" t="s">
        <v>55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2"/>
      <c r="AO32" s="53"/>
      <c r="AP32" s="53"/>
      <c r="AQ32" s="53"/>
      <c r="AR32" s="53"/>
      <c r="AS32" s="53"/>
      <c r="AT32" s="53" t="s">
        <v>56</v>
      </c>
      <c r="AU32" s="53"/>
      <c r="AV32" s="53"/>
      <c r="AW32" s="53"/>
      <c r="AX32" s="53"/>
      <c r="AY32" s="53"/>
      <c r="AZ32" s="53"/>
      <c r="BA32" s="53"/>
      <c r="BB32" s="53"/>
      <c r="BC32" s="54"/>
      <c r="BD32" s="21"/>
      <c r="BE32" s="21"/>
      <c r="BF32" s="21"/>
      <c r="BG32" s="21"/>
      <c r="BH32" s="21"/>
      <c r="BI32" s="55"/>
      <c r="BJ32" s="56">
        <v>9470406.4499999993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>
        <v>9470406.4499999993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7">
        <f t="shared" si="0"/>
        <v>9470406.4499999993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6">
        <f t="shared" si="1"/>
        <v>0</v>
      </c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60"/>
    </row>
    <row r="33" spans="1:166" ht="48.6" customHeight="1" x14ac:dyDescent="0.2">
      <c r="A33" s="67" t="s">
        <v>57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2"/>
      <c r="AO33" s="53"/>
      <c r="AP33" s="53"/>
      <c r="AQ33" s="53"/>
      <c r="AR33" s="53"/>
      <c r="AS33" s="53"/>
      <c r="AT33" s="53" t="s">
        <v>58</v>
      </c>
      <c r="AU33" s="53"/>
      <c r="AV33" s="53"/>
      <c r="AW33" s="53"/>
      <c r="AX33" s="53"/>
      <c r="AY33" s="53"/>
      <c r="AZ33" s="53"/>
      <c r="BA33" s="53"/>
      <c r="BB33" s="53"/>
      <c r="BC33" s="54"/>
      <c r="BD33" s="21"/>
      <c r="BE33" s="21"/>
      <c r="BF33" s="21"/>
      <c r="BG33" s="21"/>
      <c r="BH33" s="21"/>
      <c r="BI33" s="55"/>
      <c r="BJ33" s="56">
        <v>50000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>
        <v>50000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7">
        <f t="shared" si="0"/>
        <v>50000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6">
        <f t="shared" si="1"/>
        <v>0</v>
      </c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60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59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60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0" t="s">
        <v>20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1"/>
      <c r="AK45" s="44" t="s">
        <v>21</v>
      </c>
      <c r="AL45" s="40"/>
      <c r="AM45" s="40"/>
      <c r="AN45" s="40"/>
      <c r="AO45" s="40"/>
      <c r="AP45" s="41"/>
      <c r="AQ45" s="44" t="s">
        <v>61</v>
      </c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1"/>
      <c r="BC45" s="44" t="s">
        <v>62</v>
      </c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1"/>
      <c r="BU45" s="44" t="s">
        <v>63</v>
      </c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1"/>
      <c r="CH45" s="35" t="s">
        <v>24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64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3"/>
      <c r="AK46" s="45"/>
      <c r="AL46" s="42"/>
      <c r="AM46" s="42"/>
      <c r="AN46" s="42"/>
      <c r="AO46" s="42"/>
      <c r="AP46" s="43"/>
      <c r="AQ46" s="45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3"/>
      <c r="BC46" s="45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3"/>
      <c r="BU46" s="45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3"/>
      <c r="CH46" s="36" t="s">
        <v>65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27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28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29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5" t="s">
        <v>66</v>
      </c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3"/>
      <c r="EX46" s="35" t="s">
        <v>67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8">
        <v>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9"/>
      <c r="AK47" s="15">
        <v>2</v>
      </c>
      <c r="AL47" s="16"/>
      <c r="AM47" s="16"/>
      <c r="AN47" s="16"/>
      <c r="AO47" s="16"/>
      <c r="AP47" s="17"/>
      <c r="AQ47" s="15">
        <v>3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7"/>
      <c r="BC47" s="15">
        <v>4</v>
      </c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7"/>
      <c r="BU47" s="15">
        <v>5</v>
      </c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7"/>
      <c r="CH47" s="15">
        <v>6</v>
      </c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7"/>
      <c r="CX47" s="15">
        <v>7</v>
      </c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7"/>
      <c r="DK47" s="15">
        <v>8</v>
      </c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7"/>
      <c r="DX47" s="15">
        <v>9</v>
      </c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7"/>
      <c r="EK47" s="15">
        <v>10</v>
      </c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61">
        <v>11</v>
      </c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5"/>
    </row>
    <row r="48" spans="1:166" ht="15" customHeight="1" x14ac:dyDescent="0.2">
      <c r="A48" s="62" t="s">
        <v>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3" t="s">
        <v>69</v>
      </c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49">
        <v>13531028.060000001</v>
      </c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>
        <v>13531028.060000001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>
        <v>13282400.33</v>
      </c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>
        <f t="shared" ref="DX48:DX79" si="2">CH48+CX48+DK48</f>
        <v>13282400.33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>
        <f t="shared" ref="EK48:EK79" si="3">BC48-DX48</f>
        <v>248627.73000000045</v>
      </c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>
        <f t="shared" ref="EX48:EX79" si="4">BU48-DX48</f>
        <v>248627.73000000045</v>
      </c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50"/>
    </row>
    <row r="49" spans="1:166" ht="15" customHeight="1" x14ac:dyDescent="0.2">
      <c r="A49" s="51" t="s">
        <v>32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2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6">
        <v>13531028.060000001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>
        <v>13531028.060000001</v>
      </c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>
        <v>13282400.33</v>
      </c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>
        <f t="shared" si="2"/>
        <v>13282400.33</v>
      </c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>
        <f t="shared" si="3"/>
        <v>248627.73000000045</v>
      </c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>
        <f t="shared" si="4"/>
        <v>248627.73000000045</v>
      </c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60"/>
    </row>
    <row r="50" spans="1:166" ht="12.75" x14ac:dyDescent="0.2">
      <c r="A50" s="67" t="s">
        <v>70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2"/>
      <c r="AL50" s="53"/>
      <c r="AM50" s="53"/>
      <c r="AN50" s="53"/>
      <c r="AO50" s="53"/>
      <c r="AP50" s="53"/>
      <c r="AQ50" s="53" t="s">
        <v>71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6">
        <v>294342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>
        <v>294342</v>
      </c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>
        <v>294342</v>
      </c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>
        <f t="shared" si="2"/>
        <v>294342</v>
      </c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>
        <f t="shared" si="3"/>
        <v>0</v>
      </c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>
        <f t="shared" si="4"/>
        <v>0</v>
      </c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60"/>
    </row>
    <row r="51" spans="1:166" ht="12.75" x14ac:dyDescent="0.2">
      <c r="A51" s="67" t="s">
        <v>70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2"/>
      <c r="AL51" s="53"/>
      <c r="AM51" s="53"/>
      <c r="AN51" s="53"/>
      <c r="AO51" s="53"/>
      <c r="AP51" s="53"/>
      <c r="AQ51" s="53" t="s">
        <v>72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6">
        <v>50346.2</v>
      </c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>
        <v>50346.2</v>
      </c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>
        <v>50346.2</v>
      </c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>
        <f t="shared" si="2"/>
        <v>50346.2</v>
      </c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>
        <f t="shared" si="3"/>
        <v>0</v>
      </c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>
        <f t="shared" si="4"/>
        <v>0</v>
      </c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60"/>
    </row>
    <row r="52" spans="1:166" ht="12.75" x14ac:dyDescent="0.2">
      <c r="A52" s="67" t="s">
        <v>70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2"/>
      <c r="AL52" s="53"/>
      <c r="AM52" s="53"/>
      <c r="AN52" s="53"/>
      <c r="AO52" s="53"/>
      <c r="AP52" s="53"/>
      <c r="AQ52" s="53" t="s">
        <v>73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6">
        <v>34950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>
        <v>34950</v>
      </c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>
        <v>34950</v>
      </c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>
        <f t="shared" si="2"/>
        <v>34950</v>
      </c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>
        <f t="shared" si="3"/>
        <v>0</v>
      </c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>
        <f t="shared" si="4"/>
        <v>0</v>
      </c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60"/>
    </row>
    <row r="53" spans="1:166" ht="12.75" x14ac:dyDescent="0.2">
      <c r="A53" s="67" t="s">
        <v>70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2"/>
      <c r="AL53" s="53"/>
      <c r="AM53" s="53"/>
      <c r="AN53" s="53"/>
      <c r="AO53" s="53"/>
      <c r="AP53" s="53"/>
      <c r="AQ53" s="53" t="s">
        <v>74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6">
        <v>25173.1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>
        <v>25173.1</v>
      </c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>
        <v>25173.1</v>
      </c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>
        <f t="shared" si="2"/>
        <v>25173.1</v>
      </c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>
        <f t="shared" si="3"/>
        <v>0</v>
      </c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>
        <f t="shared" si="4"/>
        <v>0</v>
      </c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60"/>
    </row>
    <row r="54" spans="1:166" ht="12.75" x14ac:dyDescent="0.2">
      <c r="A54" s="67" t="s">
        <v>70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2"/>
      <c r="AL54" s="53"/>
      <c r="AM54" s="53"/>
      <c r="AN54" s="53"/>
      <c r="AO54" s="53"/>
      <c r="AP54" s="53"/>
      <c r="AQ54" s="53" t="s">
        <v>75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6">
        <v>51588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>
        <v>51588</v>
      </c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>
        <v>51588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>
        <f t="shared" si="2"/>
        <v>51588</v>
      </c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>
        <f t="shared" si="3"/>
        <v>0</v>
      </c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>
        <f t="shared" si="4"/>
        <v>0</v>
      </c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60"/>
    </row>
    <row r="55" spans="1:166" ht="12.75" x14ac:dyDescent="0.2">
      <c r="A55" s="67" t="s">
        <v>70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2"/>
      <c r="AL55" s="53"/>
      <c r="AM55" s="53"/>
      <c r="AN55" s="53"/>
      <c r="AO55" s="53"/>
      <c r="AP55" s="53"/>
      <c r="AQ55" s="53" t="s">
        <v>76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6">
        <v>53558.1</v>
      </c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>
        <v>53558.1</v>
      </c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>
        <v>53558.1</v>
      </c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>
        <f t="shared" si="2"/>
        <v>53558.1</v>
      </c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>
        <f t="shared" si="3"/>
        <v>0</v>
      </c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>
        <f t="shared" si="4"/>
        <v>0</v>
      </c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60"/>
    </row>
    <row r="56" spans="1:166" ht="12.75" x14ac:dyDescent="0.2">
      <c r="A56" s="67" t="s">
        <v>70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2"/>
      <c r="AL56" s="53"/>
      <c r="AM56" s="53"/>
      <c r="AN56" s="53"/>
      <c r="AO56" s="53"/>
      <c r="AP56" s="53"/>
      <c r="AQ56" s="53" t="s">
        <v>77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6">
        <v>47696.4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>
        <v>47696.4</v>
      </c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>
        <v>47696.4</v>
      </c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>
        <f t="shared" si="2"/>
        <v>47696.4</v>
      </c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>
        <f t="shared" si="3"/>
        <v>0</v>
      </c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>
        <f t="shared" si="4"/>
        <v>0</v>
      </c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60"/>
    </row>
    <row r="57" spans="1:166" ht="24.2" customHeight="1" x14ac:dyDescent="0.2">
      <c r="A57" s="67" t="s">
        <v>78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2"/>
      <c r="AL57" s="53"/>
      <c r="AM57" s="53"/>
      <c r="AN57" s="53"/>
      <c r="AO57" s="53"/>
      <c r="AP57" s="53"/>
      <c r="AQ57" s="53" t="s">
        <v>79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6">
        <v>93513.48</v>
      </c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>
        <v>93513.48</v>
      </c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>
        <v>93513.48</v>
      </c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>
        <f t="shared" si="2"/>
        <v>93513.48</v>
      </c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>
        <f t="shared" si="3"/>
        <v>0</v>
      </c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>
        <f t="shared" si="4"/>
        <v>0</v>
      </c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60"/>
    </row>
    <row r="58" spans="1:166" ht="24.2" customHeight="1" x14ac:dyDescent="0.2">
      <c r="A58" s="67" t="s">
        <v>78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2"/>
      <c r="AL58" s="53"/>
      <c r="AM58" s="53"/>
      <c r="AN58" s="53"/>
      <c r="AO58" s="53"/>
      <c r="AP58" s="53"/>
      <c r="AQ58" s="53" t="s">
        <v>80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6">
        <v>15204.16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>
        <v>15204.16</v>
      </c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>
        <v>15204.16</v>
      </c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>
        <f t="shared" si="2"/>
        <v>15204.16</v>
      </c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>
        <f t="shared" si="3"/>
        <v>0</v>
      </c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>
        <f t="shared" si="4"/>
        <v>0</v>
      </c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60"/>
    </row>
    <row r="59" spans="1:166" ht="24.2" customHeight="1" x14ac:dyDescent="0.2">
      <c r="A59" s="67" t="s">
        <v>78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2"/>
      <c r="AL59" s="53"/>
      <c r="AM59" s="53"/>
      <c r="AN59" s="53"/>
      <c r="AO59" s="53"/>
      <c r="AP59" s="53"/>
      <c r="AQ59" s="53" t="s">
        <v>81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6">
        <v>7602.28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>
        <v>7602.28</v>
      </c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>
        <v>7602.28</v>
      </c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>
        <f t="shared" si="2"/>
        <v>7602.28</v>
      </c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>
        <f t="shared" si="3"/>
        <v>0</v>
      </c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>
        <f t="shared" si="4"/>
        <v>0</v>
      </c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60"/>
    </row>
    <row r="60" spans="1:166" ht="24.2" customHeight="1" x14ac:dyDescent="0.2">
      <c r="A60" s="67" t="s">
        <v>78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2"/>
      <c r="AL60" s="53"/>
      <c r="AM60" s="53"/>
      <c r="AN60" s="53"/>
      <c r="AO60" s="53"/>
      <c r="AP60" s="53"/>
      <c r="AQ60" s="53" t="s">
        <v>82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6">
        <v>10505.52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>
        <v>10505.52</v>
      </c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>
        <v>10505.52</v>
      </c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>
        <f t="shared" si="2"/>
        <v>10505.52</v>
      </c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>
        <f t="shared" si="3"/>
        <v>0</v>
      </c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>
        <f t="shared" si="4"/>
        <v>0</v>
      </c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60"/>
    </row>
    <row r="61" spans="1:166" ht="24.2" customHeight="1" x14ac:dyDescent="0.2">
      <c r="A61" s="67" t="s">
        <v>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2"/>
      <c r="AL61" s="53"/>
      <c r="AM61" s="53"/>
      <c r="AN61" s="53"/>
      <c r="AO61" s="53"/>
      <c r="AP61" s="53"/>
      <c r="AQ61" s="53" t="s">
        <v>83</v>
      </c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6">
        <v>27244.36</v>
      </c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>
        <v>27244.36</v>
      </c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>
        <v>27242.74</v>
      </c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>
        <f t="shared" si="2"/>
        <v>27242.74</v>
      </c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>
        <f t="shared" si="3"/>
        <v>1.6199999999989814</v>
      </c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>
        <f t="shared" si="4"/>
        <v>1.6199999999989814</v>
      </c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60"/>
    </row>
    <row r="62" spans="1:166" ht="24.2" customHeight="1" x14ac:dyDescent="0.2">
      <c r="A62" s="67" t="s">
        <v>78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2"/>
      <c r="AL62" s="53"/>
      <c r="AM62" s="53"/>
      <c r="AN62" s="53"/>
      <c r="AO62" s="53"/>
      <c r="AP62" s="53"/>
      <c r="AQ62" s="53" t="s">
        <v>84</v>
      </c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6">
        <v>14404.32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>
        <v>14404.32</v>
      </c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>
        <v>14404.32</v>
      </c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>
        <f t="shared" si="2"/>
        <v>14404.32</v>
      </c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>
        <f t="shared" si="3"/>
        <v>0</v>
      </c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>
        <f t="shared" si="4"/>
        <v>0</v>
      </c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60"/>
    </row>
    <row r="63" spans="1:166" ht="12.75" x14ac:dyDescent="0.2">
      <c r="A63" s="67" t="s">
        <v>85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2"/>
      <c r="AL63" s="53"/>
      <c r="AM63" s="53"/>
      <c r="AN63" s="53"/>
      <c r="AO63" s="53"/>
      <c r="AP63" s="53"/>
      <c r="AQ63" s="53" t="s">
        <v>86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6">
        <v>13464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>
        <v>13464</v>
      </c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>
        <v>13464</v>
      </c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>
        <f t="shared" si="2"/>
        <v>13464</v>
      </c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>
        <f t="shared" si="3"/>
        <v>0</v>
      </c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>
        <f t="shared" si="4"/>
        <v>0</v>
      </c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60"/>
    </row>
    <row r="64" spans="1:166" ht="12.75" x14ac:dyDescent="0.2">
      <c r="A64" s="67" t="s">
        <v>85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2"/>
      <c r="AL64" s="53"/>
      <c r="AM64" s="53"/>
      <c r="AN64" s="53"/>
      <c r="AO64" s="53"/>
      <c r="AP64" s="53"/>
      <c r="AQ64" s="53" t="s">
        <v>87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6">
        <v>689.04</v>
      </c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>
        <v>689.04</v>
      </c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>
        <v>689.04</v>
      </c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>
        <f t="shared" si="2"/>
        <v>689.04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>
        <f t="shared" si="3"/>
        <v>0</v>
      </c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>
        <f t="shared" si="4"/>
        <v>0</v>
      </c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60"/>
    </row>
    <row r="65" spans="1:166" ht="12.75" x14ac:dyDescent="0.2">
      <c r="A65" s="67" t="s">
        <v>88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2"/>
      <c r="AL65" s="53"/>
      <c r="AM65" s="53"/>
      <c r="AN65" s="53"/>
      <c r="AO65" s="53"/>
      <c r="AP65" s="53"/>
      <c r="AQ65" s="53" t="s">
        <v>89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6">
        <v>214</v>
      </c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>
        <v>214</v>
      </c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>
        <f t="shared" si="2"/>
        <v>0</v>
      </c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>
        <f t="shared" si="3"/>
        <v>214</v>
      </c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>
        <f t="shared" si="4"/>
        <v>214</v>
      </c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60"/>
    </row>
    <row r="66" spans="1:166" ht="12.75" x14ac:dyDescent="0.2">
      <c r="A66" s="67" t="s">
        <v>88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2"/>
      <c r="AL66" s="53"/>
      <c r="AM66" s="53"/>
      <c r="AN66" s="53"/>
      <c r="AO66" s="53"/>
      <c r="AP66" s="53"/>
      <c r="AQ66" s="53" t="s">
        <v>90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6">
        <v>2378.12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>
        <v>2378.12</v>
      </c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>
        <v>2378.12</v>
      </c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>
        <f t="shared" si="2"/>
        <v>2378.12</v>
      </c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>
        <f t="shared" si="3"/>
        <v>0</v>
      </c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>
        <f t="shared" si="4"/>
        <v>0</v>
      </c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60"/>
    </row>
    <row r="67" spans="1:166" ht="48.6" customHeight="1" x14ac:dyDescent="0.2">
      <c r="A67" s="67" t="s">
        <v>91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2"/>
      <c r="AL67" s="53"/>
      <c r="AM67" s="53"/>
      <c r="AN67" s="53"/>
      <c r="AO67" s="53"/>
      <c r="AP67" s="53"/>
      <c r="AQ67" s="53" t="s">
        <v>92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6">
        <v>14321.47</v>
      </c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>
        <v>14321.47</v>
      </c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>
        <v>14321.47</v>
      </c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>
        <f t="shared" si="2"/>
        <v>14321.47</v>
      </c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>
        <f t="shared" si="3"/>
        <v>0</v>
      </c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>
        <f t="shared" si="4"/>
        <v>0</v>
      </c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60"/>
    </row>
    <row r="68" spans="1:166" ht="24.2" customHeight="1" x14ac:dyDescent="0.2">
      <c r="A68" s="67" t="s">
        <v>93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2"/>
      <c r="AL68" s="53"/>
      <c r="AM68" s="53"/>
      <c r="AN68" s="53"/>
      <c r="AO68" s="53"/>
      <c r="AP68" s="53"/>
      <c r="AQ68" s="53" t="s">
        <v>94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6">
        <v>5000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>
        <v>5000</v>
      </c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>
        <v>4950</v>
      </c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>
        <f t="shared" si="2"/>
        <v>4950</v>
      </c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>
        <f t="shared" si="3"/>
        <v>50</v>
      </c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>
        <f t="shared" si="4"/>
        <v>50</v>
      </c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60"/>
    </row>
    <row r="69" spans="1:166" ht="12.75" x14ac:dyDescent="0.2">
      <c r="A69" s="67" t="s">
        <v>95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2"/>
      <c r="AL69" s="53"/>
      <c r="AM69" s="53"/>
      <c r="AN69" s="53"/>
      <c r="AO69" s="53"/>
      <c r="AP69" s="53"/>
      <c r="AQ69" s="53" t="s">
        <v>96</v>
      </c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6">
        <v>5000</v>
      </c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>
        <v>5000</v>
      </c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>
        <v>5000</v>
      </c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>
        <f t="shared" si="2"/>
        <v>5000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>
        <f t="shared" si="3"/>
        <v>0</v>
      </c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>
        <f t="shared" si="4"/>
        <v>0</v>
      </c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60"/>
    </row>
    <row r="70" spans="1:166" ht="12.75" x14ac:dyDescent="0.2">
      <c r="A70" s="67" t="s">
        <v>95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2"/>
      <c r="AL70" s="53"/>
      <c r="AM70" s="53"/>
      <c r="AN70" s="53"/>
      <c r="AO70" s="53"/>
      <c r="AP70" s="53"/>
      <c r="AQ70" s="53" t="s">
        <v>97</v>
      </c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6">
        <v>7000</v>
      </c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>
        <v>7000</v>
      </c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>
        <v>5241.76</v>
      </c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>
        <f t="shared" si="2"/>
        <v>5241.76</v>
      </c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>
        <f t="shared" si="3"/>
        <v>1758.2399999999998</v>
      </c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>
        <f t="shared" si="4"/>
        <v>1758.2399999999998</v>
      </c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60"/>
    </row>
    <row r="71" spans="1:166" ht="12.75" x14ac:dyDescent="0.2">
      <c r="A71" s="67" t="s">
        <v>95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2"/>
      <c r="AL71" s="53"/>
      <c r="AM71" s="53"/>
      <c r="AN71" s="53"/>
      <c r="AO71" s="53"/>
      <c r="AP71" s="53"/>
      <c r="AQ71" s="53" t="s">
        <v>98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6">
        <v>22900</v>
      </c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>
        <v>22900</v>
      </c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>
        <v>22619</v>
      </c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>
        <f t="shared" si="2"/>
        <v>22619</v>
      </c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>
        <f t="shared" si="3"/>
        <v>281</v>
      </c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>
        <f t="shared" si="4"/>
        <v>281</v>
      </c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60"/>
    </row>
    <row r="72" spans="1:166" ht="12.75" x14ac:dyDescent="0.2">
      <c r="A72" s="67" t="s">
        <v>95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2"/>
      <c r="AL72" s="53"/>
      <c r="AM72" s="53"/>
      <c r="AN72" s="53"/>
      <c r="AO72" s="53"/>
      <c r="AP72" s="53"/>
      <c r="AQ72" s="53" t="s">
        <v>99</v>
      </c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6">
        <v>9100</v>
      </c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>
        <v>9100</v>
      </c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>
        <v>8562.1</v>
      </c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>
        <f t="shared" si="2"/>
        <v>8562.1</v>
      </c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>
        <f t="shared" si="3"/>
        <v>537.89999999999964</v>
      </c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>
        <f t="shared" si="4"/>
        <v>537.89999999999964</v>
      </c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60"/>
    </row>
    <row r="73" spans="1:166" ht="12.75" x14ac:dyDescent="0.2">
      <c r="A73" s="67" t="s">
        <v>100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2"/>
      <c r="AL73" s="53"/>
      <c r="AM73" s="53"/>
      <c r="AN73" s="53"/>
      <c r="AO73" s="53"/>
      <c r="AP73" s="53"/>
      <c r="AQ73" s="53" t="s">
        <v>101</v>
      </c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6">
        <v>5894.71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>
        <v>5894.71</v>
      </c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>
        <v>5894.71</v>
      </c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>
        <f t="shared" si="2"/>
        <v>5894.71</v>
      </c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>
        <f t="shared" si="3"/>
        <v>0</v>
      </c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>
        <f t="shared" si="4"/>
        <v>0</v>
      </c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60"/>
    </row>
    <row r="74" spans="1:166" ht="24.2" customHeight="1" x14ac:dyDescent="0.2">
      <c r="A74" s="67" t="s">
        <v>102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2"/>
      <c r="AL74" s="53"/>
      <c r="AM74" s="53"/>
      <c r="AN74" s="53"/>
      <c r="AO74" s="53"/>
      <c r="AP74" s="53"/>
      <c r="AQ74" s="53" t="s">
        <v>103</v>
      </c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6">
        <v>82791.679999999993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>
        <v>82791.679999999993</v>
      </c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>
        <v>82791.679999999993</v>
      </c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>
        <f t="shared" si="2"/>
        <v>82791.679999999993</v>
      </c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>
        <f t="shared" si="3"/>
        <v>0</v>
      </c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>
        <f t="shared" si="4"/>
        <v>0</v>
      </c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60"/>
    </row>
    <row r="75" spans="1:166" ht="24.2" customHeight="1" x14ac:dyDescent="0.2">
      <c r="A75" s="67" t="s">
        <v>102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2"/>
      <c r="AL75" s="53"/>
      <c r="AM75" s="53"/>
      <c r="AN75" s="53"/>
      <c r="AO75" s="53"/>
      <c r="AP75" s="53"/>
      <c r="AQ75" s="53" t="s">
        <v>104</v>
      </c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6">
        <v>50000</v>
      </c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>
        <v>50000</v>
      </c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>
        <v>50000</v>
      </c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>
        <f t="shared" si="2"/>
        <v>50000</v>
      </c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>
        <f t="shared" si="3"/>
        <v>0</v>
      </c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>
        <f t="shared" si="4"/>
        <v>0</v>
      </c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60"/>
    </row>
    <row r="76" spans="1:166" ht="24.2" customHeight="1" x14ac:dyDescent="0.2">
      <c r="A76" s="67" t="s">
        <v>102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2"/>
      <c r="AL76" s="53"/>
      <c r="AM76" s="53"/>
      <c r="AN76" s="53"/>
      <c r="AO76" s="53"/>
      <c r="AP76" s="53"/>
      <c r="AQ76" s="53" t="s">
        <v>105</v>
      </c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6">
        <v>17781.45</v>
      </c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>
        <v>17781.45</v>
      </c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>
        <v>17781.45</v>
      </c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>
        <f t="shared" si="2"/>
        <v>17781.45</v>
      </c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>
        <f t="shared" si="3"/>
        <v>0</v>
      </c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>
        <f t="shared" si="4"/>
        <v>0</v>
      </c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60"/>
    </row>
    <row r="77" spans="1:166" ht="24.2" customHeight="1" x14ac:dyDescent="0.2">
      <c r="A77" s="67" t="s">
        <v>106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2"/>
      <c r="AL77" s="53"/>
      <c r="AM77" s="53"/>
      <c r="AN77" s="53"/>
      <c r="AO77" s="53"/>
      <c r="AP77" s="53"/>
      <c r="AQ77" s="53" t="s">
        <v>107</v>
      </c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6">
        <v>19000</v>
      </c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>
        <v>19000</v>
      </c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>
        <v>19000</v>
      </c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>
        <f t="shared" si="2"/>
        <v>19000</v>
      </c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>
        <f t="shared" si="3"/>
        <v>0</v>
      </c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>
        <f t="shared" si="4"/>
        <v>0</v>
      </c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60"/>
    </row>
    <row r="78" spans="1:166" ht="12.75" x14ac:dyDescent="0.2">
      <c r="A78" s="67" t="s">
        <v>88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2"/>
      <c r="AL78" s="53"/>
      <c r="AM78" s="53"/>
      <c r="AN78" s="53"/>
      <c r="AO78" s="53"/>
      <c r="AP78" s="53"/>
      <c r="AQ78" s="53" t="s">
        <v>108</v>
      </c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6">
        <v>17943.29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>
        <v>17943.29</v>
      </c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>
        <v>15326</v>
      </c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>
        <f t="shared" si="2"/>
        <v>15326</v>
      </c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>
        <f t="shared" si="3"/>
        <v>2617.2900000000009</v>
      </c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>
        <f t="shared" si="4"/>
        <v>2617.2900000000009</v>
      </c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60"/>
    </row>
    <row r="79" spans="1:166" ht="12.75" x14ac:dyDescent="0.2">
      <c r="A79" s="67" t="s">
        <v>109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2"/>
      <c r="AL79" s="53"/>
      <c r="AM79" s="53"/>
      <c r="AN79" s="53"/>
      <c r="AO79" s="53"/>
      <c r="AP79" s="53"/>
      <c r="AQ79" s="53" t="s">
        <v>110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6">
        <v>5000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>
        <v>5000</v>
      </c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>
        <v>2500</v>
      </c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>
        <f t="shared" si="2"/>
        <v>2500</v>
      </c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>
        <f t="shared" si="3"/>
        <v>2500</v>
      </c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>
        <f t="shared" si="4"/>
        <v>2500</v>
      </c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60"/>
    </row>
    <row r="80" spans="1:166" ht="12.75" x14ac:dyDescent="0.2">
      <c r="A80" s="67" t="s">
        <v>109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2"/>
      <c r="AL80" s="53"/>
      <c r="AM80" s="53"/>
      <c r="AN80" s="53"/>
      <c r="AO80" s="53"/>
      <c r="AP80" s="53"/>
      <c r="AQ80" s="53" t="s">
        <v>111</v>
      </c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6">
        <v>3000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>
        <v>3000</v>
      </c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>
        <v>1500</v>
      </c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>
        <f t="shared" ref="DX80:DX111" si="5">CH80+CX80+DK80</f>
        <v>1500</v>
      </c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>
        <f t="shared" ref="EK80:EK111" si="6">BC80-DX80</f>
        <v>1500</v>
      </c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>
        <f t="shared" ref="EX80:EX111" si="7">BU80-DX80</f>
        <v>1500</v>
      </c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60"/>
    </row>
    <row r="81" spans="1:166" ht="12.75" x14ac:dyDescent="0.2">
      <c r="A81" s="67" t="s">
        <v>70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2"/>
      <c r="AL81" s="53"/>
      <c r="AM81" s="53"/>
      <c r="AN81" s="53"/>
      <c r="AO81" s="53"/>
      <c r="AP81" s="53"/>
      <c r="AQ81" s="53" t="s">
        <v>112</v>
      </c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6">
        <v>106000</v>
      </c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>
        <v>106000</v>
      </c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>
        <v>105502.71</v>
      </c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>
        <f t="shared" si="5"/>
        <v>105502.71</v>
      </c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>
        <f t="shared" si="6"/>
        <v>497.2899999999936</v>
      </c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>
        <f t="shared" si="7"/>
        <v>497.2899999999936</v>
      </c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60"/>
    </row>
    <row r="82" spans="1:166" ht="12.75" x14ac:dyDescent="0.2">
      <c r="A82" s="67" t="s">
        <v>70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2"/>
      <c r="AL82" s="53"/>
      <c r="AM82" s="53"/>
      <c r="AN82" s="53"/>
      <c r="AO82" s="53"/>
      <c r="AP82" s="53"/>
      <c r="AQ82" s="53" t="s">
        <v>113</v>
      </c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6">
        <v>16254.5</v>
      </c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>
        <v>16254.5</v>
      </c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>
        <v>16254.5</v>
      </c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>
        <f t="shared" si="5"/>
        <v>16254.5</v>
      </c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>
        <f t="shared" si="6"/>
        <v>0</v>
      </c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>
        <f t="shared" si="7"/>
        <v>0</v>
      </c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60"/>
    </row>
    <row r="83" spans="1:166" ht="12.75" x14ac:dyDescent="0.2">
      <c r="A83" s="67" t="s">
        <v>70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2"/>
      <c r="AL83" s="53"/>
      <c r="AM83" s="53"/>
      <c r="AN83" s="53"/>
      <c r="AO83" s="53"/>
      <c r="AP83" s="53"/>
      <c r="AQ83" s="53" t="s">
        <v>114</v>
      </c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6">
        <v>8127.25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>
        <v>8127.25</v>
      </c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>
        <v>8127.25</v>
      </c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>
        <f t="shared" si="5"/>
        <v>8127.25</v>
      </c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>
        <f t="shared" si="6"/>
        <v>0</v>
      </c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>
        <f t="shared" si="7"/>
        <v>0</v>
      </c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60"/>
    </row>
    <row r="84" spans="1:166" ht="12.75" x14ac:dyDescent="0.2">
      <c r="A84" s="67" t="s">
        <v>70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2"/>
      <c r="AL84" s="53"/>
      <c r="AM84" s="53"/>
      <c r="AN84" s="53"/>
      <c r="AO84" s="53"/>
      <c r="AP84" s="53"/>
      <c r="AQ84" s="53" t="s">
        <v>115</v>
      </c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6">
        <v>26446.21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>
        <v>26446.21</v>
      </c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>
        <v>25634.79</v>
      </c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>
        <f t="shared" si="5"/>
        <v>25634.79</v>
      </c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>
        <f t="shared" si="6"/>
        <v>811.41999999999825</v>
      </c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>
        <f t="shared" si="7"/>
        <v>811.41999999999825</v>
      </c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60"/>
    </row>
    <row r="85" spans="1:166" ht="12.75" x14ac:dyDescent="0.2">
      <c r="A85" s="67" t="s">
        <v>70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2"/>
      <c r="AL85" s="53"/>
      <c r="AM85" s="53"/>
      <c r="AN85" s="53"/>
      <c r="AO85" s="53"/>
      <c r="AP85" s="53"/>
      <c r="AQ85" s="53" t="s">
        <v>116</v>
      </c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6">
        <v>15399</v>
      </c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>
        <v>15399</v>
      </c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>
        <v>15399</v>
      </c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>
        <f t="shared" si="5"/>
        <v>15399</v>
      </c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>
        <f t="shared" si="6"/>
        <v>0</v>
      </c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>
        <f t="shared" si="7"/>
        <v>0</v>
      </c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60"/>
    </row>
    <row r="86" spans="1:166" ht="24.2" customHeight="1" x14ac:dyDescent="0.2">
      <c r="A86" s="67" t="s">
        <v>78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2"/>
      <c r="AL86" s="53"/>
      <c r="AM86" s="53"/>
      <c r="AN86" s="53"/>
      <c r="AO86" s="53"/>
      <c r="AP86" s="53"/>
      <c r="AQ86" s="53" t="s">
        <v>117</v>
      </c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6">
        <v>32000</v>
      </c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>
        <v>32000</v>
      </c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>
        <v>32000</v>
      </c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>
        <f t="shared" si="5"/>
        <v>32000</v>
      </c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>
        <f t="shared" si="6"/>
        <v>0</v>
      </c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>
        <f t="shared" si="7"/>
        <v>0</v>
      </c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60"/>
    </row>
    <row r="87" spans="1:166" ht="24.2" customHeight="1" x14ac:dyDescent="0.2">
      <c r="A87" s="67" t="s">
        <v>78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2"/>
      <c r="AL87" s="53"/>
      <c r="AM87" s="53"/>
      <c r="AN87" s="53"/>
      <c r="AO87" s="53"/>
      <c r="AP87" s="53"/>
      <c r="AQ87" s="53" t="s">
        <v>118</v>
      </c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6">
        <v>4909.25</v>
      </c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>
        <v>4909.25</v>
      </c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>
        <v>4909.25</v>
      </c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>
        <f t="shared" si="5"/>
        <v>4909.25</v>
      </c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>
        <f t="shared" si="6"/>
        <v>0</v>
      </c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>
        <f t="shared" si="7"/>
        <v>0</v>
      </c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60"/>
    </row>
    <row r="88" spans="1:166" ht="24.2" customHeight="1" x14ac:dyDescent="0.2">
      <c r="A88" s="67" t="s">
        <v>78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2"/>
      <c r="AL88" s="53"/>
      <c r="AM88" s="53"/>
      <c r="AN88" s="53"/>
      <c r="AO88" s="53"/>
      <c r="AP88" s="53"/>
      <c r="AQ88" s="53" t="s">
        <v>119</v>
      </c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6">
        <v>2454.4299999999998</v>
      </c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>
        <v>2454.4299999999998</v>
      </c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>
        <v>2454.4299999999998</v>
      </c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>
        <f t="shared" si="5"/>
        <v>2454.4299999999998</v>
      </c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>
        <f t="shared" si="6"/>
        <v>0</v>
      </c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>
        <f t="shared" si="7"/>
        <v>0</v>
      </c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60"/>
    </row>
    <row r="89" spans="1:166" ht="24.2" customHeight="1" x14ac:dyDescent="0.2">
      <c r="A89" s="67" t="s">
        <v>78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2"/>
      <c r="AL89" s="53"/>
      <c r="AM89" s="53"/>
      <c r="AN89" s="53"/>
      <c r="AO89" s="53"/>
      <c r="AP89" s="53"/>
      <c r="AQ89" s="53" t="s">
        <v>120</v>
      </c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6">
        <v>7965.07</v>
      </c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>
        <v>7965.07</v>
      </c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>
        <v>7569.71</v>
      </c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>
        <f t="shared" si="5"/>
        <v>7569.71</v>
      </c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>
        <f t="shared" si="6"/>
        <v>395.35999999999967</v>
      </c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>
        <f t="shared" si="7"/>
        <v>395.35999999999967</v>
      </c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60"/>
    </row>
    <row r="90" spans="1:166" ht="24.2" customHeight="1" x14ac:dyDescent="0.2">
      <c r="A90" s="67" t="s">
        <v>78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2"/>
      <c r="AL90" s="53"/>
      <c r="AM90" s="53"/>
      <c r="AN90" s="53"/>
      <c r="AO90" s="53"/>
      <c r="AP90" s="53"/>
      <c r="AQ90" s="53" t="s">
        <v>121</v>
      </c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6">
        <v>4650.5</v>
      </c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>
        <v>4650.5</v>
      </c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>
        <v>4650.5</v>
      </c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>
        <f t="shared" si="5"/>
        <v>4650.5</v>
      </c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>
        <f t="shared" si="6"/>
        <v>0</v>
      </c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>
        <f t="shared" si="7"/>
        <v>0</v>
      </c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60"/>
    </row>
    <row r="91" spans="1:166" ht="12.75" x14ac:dyDescent="0.2">
      <c r="A91" s="67" t="s">
        <v>95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52"/>
      <c r="AL91" s="53"/>
      <c r="AM91" s="53"/>
      <c r="AN91" s="53"/>
      <c r="AO91" s="53"/>
      <c r="AP91" s="53"/>
      <c r="AQ91" s="53" t="s">
        <v>122</v>
      </c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6">
        <v>158887.71</v>
      </c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>
        <v>158887.71</v>
      </c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>
        <v>158887.71</v>
      </c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>
        <f t="shared" si="5"/>
        <v>158887.71</v>
      </c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>
        <f t="shared" si="6"/>
        <v>0</v>
      </c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>
        <f t="shared" si="7"/>
        <v>0</v>
      </c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60"/>
    </row>
    <row r="92" spans="1:166" ht="24.2" customHeight="1" x14ac:dyDescent="0.2">
      <c r="A92" s="67" t="s">
        <v>123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52"/>
      <c r="AL92" s="53"/>
      <c r="AM92" s="53"/>
      <c r="AN92" s="53"/>
      <c r="AO92" s="53"/>
      <c r="AP92" s="53"/>
      <c r="AQ92" s="53" t="s">
        <v>124</v>
      </c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6">
        <v>27600</v>
      </c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>
        <v>27600</v>
      </c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>
        <v>27600</v>
      </c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>
        <f t="shared" si="5"/>
        <v>27600</v>
      </c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>
        <f t="shared" si="6"/>
        <v>0</v>
      </c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>
        <f t="shared" si="7"/>
        <v>0</v>
      </c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60"/>
    </row>
    <row r="93" spans="1:166" ht="36.4" customHeight="1" x14ac:dyDescent="0.2">
      <c r="A93" s="67" t="s">
        <v>125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52"/>
      <c r="AL93" s="53"/>
      <c r="AM93" s="53"/>
      <c r="AN93" s="53"/>
      <c r="AO93" s="53"/>
      <c r="AP93" s="53"/>
      <c r="AQ93" s="53" t="s">
        <v>126</v>
      </c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6">
        <v>50000</v>
      </c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>
        <v>50000</v>
      </c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>
        <v>50000</v>
      </c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>
        <f t="shared" si="5"/>
        <v>50000</v>
      </c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>
        <f t="shared" si="6"/>
        <v>0</v>
      </c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>
        <f t="shared" si="7"/>
        <v>0</v>
      </c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60"/>
    </row>
    <row r="94" spans="1:166" ht="36.4" customHeight="1" x14ac:dyDescent="0.2">
      <c r="A94" s="67" t="s">
        <v>125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52"/>
      <c r="AL94" s="53"/>
      <c r="AM94" s="53"/>
      <c r="AN94" s="53"/>
      <c r="AO94" s="53"/>
      <c r="AP94" s="53"/>
      <c r="AQ94" s="53" t="s">
        <v>127</v>
      </c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6">
        <v>20000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>
        <v>20000</v>
      </c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>
        <v>20000</v>
      </c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>
        <f t="shared" si="5"/>
        <v>20000</v>
      </c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>
        <f t="shared" si="6"/>
        <v>0</v>
      </c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>
        <f t="shared" si="7"/>
        <v>0</v>
      </c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60"/>
    </row>
    <row r="95" spans="1:166" ht="36.4" customHeight="1" x14ac:dyDescent="0.2">
      <c r="A95" s="67" t="s">
        <v>125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52"/>
      <c r="AL95" s="53"/>
      <c r="AM95" s="53"/>
      <c r="AN95" s="53"/>
      <c r="AO95" s="53"/>
      <c r="AP95" s="53"/>
      <c r="AQ95" s="53" t="s">
        <v>128</v>
      </c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6">
        <v>30000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>
        <v>30000</v>
      </c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>
        <v>25000</v>
      </c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>
        <f t="shared" si="5"/>
        <v>25000</v>
      </c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>
        <f t="shared" si="6"/>
        <v>5000</v>
      </c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>
        <f t="shared" si="7"/>
        <v>5000</v>
      </c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60"/>
    </row>
    <row r="96" spans="1:166" ht="36.4" customHeight="1" x14ac:dyDescent="0.2">
      <c r="A96" s="67" t="s">
        <v>125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52"/>
      <c r="AL96" s="53"/>
      <c r="AM96" s="53"/>
      <c r="AN96" s="53"/>
      <c r="AO96" s="53"/>
      <c r="AP96" s="53"/>
      <c r="AQ96" s="53" t="s">
        <v>129</v>
      </c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6">
        <v>7000</v>
      </c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>
        <v>7000</v>
      </c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>
        <v>6800</v>
      </c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>
        <f t="shared" si="5"/>
        <v>6800</v>
      </c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>
        <f t="shared" si="6"/>
        <v>200</v>
      </c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>
        <f t="shared" si="7"/>
        <v>200</v>
      </c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60"/>
    </row>
    <row r="97" spans="1:166" ht="12.75" x14ac:dyDescent="0.2">
      <c r="A97" s="67" t="s">
        <v>70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52"/>
      <c r="AL97" s="53"/>
      <c r="AM97" s="53"/>
      <c r="AN97" s="53"/>
      <c r="AO97" s="53"/>
      <c r="AP97" s="53"/>
      <c r="AQ97" s="53" t="s">
        <v>130</v>
      </c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6">
        <v>88881</v>
      </c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>
        <v>88881</v>
      </c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>
        <v>88881</v>
      </c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>
        <f t="shared" si="5"/>
        <v>88881</v>
      </c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>
        <f t="shared" si="6"/>
        <v>0</v>
      </c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>
        <f t="shared" si="7"/>
        <v>0</v>
      </c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60"/>
    </row>
    <row r="98" spans="1:166" ht="24.2" customHeight="1" x14ac:dyDescent="0.2">
      <c r="A98" s="67" t="s">
        <v>78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52"/>
      <c r="AL98" s="53"/>
      <c r="AM98" s="53"/>
      <c r="AN98" s="53"/>
      <c r="AO98" s="53"/>
      <c r="AP98" s="53"/>
      <c r="AQ98" s="53" t="s">
        <v>131</v>
      </c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6">
        <v>26842</v>
      </c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>
        <v>26842</v>
      </c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>
        <v>26842</v>
      </c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>
        <f t="shared" si="5"/>
        <v>26842</v>
      </c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>
        <f t="shared" si="6"/>
        <v>0</v>
      </c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>
        <f t="shared" si="7"/>
        <v>0</v>
      </c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60"/>
    </row>
    <row r="99" spans="1:166" ht="24.2" customHeight="1" x14ac:dyDescent="0.2">
      <c r="A99" s="67" t="s">
        <v>106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52"/>
      <c r="AL99" s="53"/>
      <c r="AM99" s="53"/>
      <c r="AN99" s="53"/>
      <c r="AO99" s="53"/>
      <c r="AP99" s="53"/>
      <c r="AQ99" s="53" t="s">
        <v>132</v>
      </c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6">
        <v>10697.6</v>
      </c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>
        <v>10697.6</v>
      </c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>
        <v>10697.6</v>
      </c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>
        <f t="shared" si="5"/>
        <v>10697.6</v>
      </c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>
        <f t="shared" si="6"/>
        <v>0</v>
      </c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>
        <f t="shared" si="7"/>
        <v>0</v>
      </c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60"/>
    </row>
    <row r="100" spans="1:166" ht="12.75" x14ac:dyDescent="0.2">
      <c r="A100" s="67" t="s">
        <v>95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52"/>
      <c r="AL100" s="53"/>
      <c r="AM100" s="53"/>
      <c r="AN100" s="53"/>
      <c r="AO100" s="53"/>
      <c r="AP100" s="53"/>
      <c r="AQ100" s="53" t="s">
        <v>133</v>
      </c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6">
        <v>400000</v>
      </c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>
        <v>400000</v>
      </c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>
        <v>400000</v>
      </c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>
        <f t="shared" si="5"/>
        <v>400000</v>
      </c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>
        <f t="shared" si="6"/>
        <v>0</v>
      </c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>
        <f t="shared" si="7"/>
        <v>0</v>
      </c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60"/>
    </row>
    <row r="101" spans="1:166" ht="12.75" x14ac:dyDescent="0.2">
      <c r="A101" s="67" t="s">
        <v>95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52"/>
      <c r="AL101" s="53"/>
      <c r="AM101" s="53"/>
      <c r="AN101" s="53"/>
      <c r="AO101" s="53"/>
      <c r="AP101" s="53"/>
      <c r="AQ101" s="53" t="s">
        <v>134</v>
      </c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6">
        <v>125000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>
        <v>125000</v>
      </c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>
        <v>125000</v>
      </c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>
        <f t="shared" si="5"/>
        <v>125000</v>
      </c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>
        <f t="shared" si="6"/>
        <v>0</v>
      </c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>
        <f t="shared" si="7"/>
        <v>0</v>
      </c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60"/>
    </row>
    <row r="102" spans="1:166" ht="24.2" customHeight="1" x14ac:dyDescent="0.2">
      <c r="A102" s="67" t="s">
        <v>135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52"/>
      <c r="AL102" s="53"/>
      <c r="AM102" s="53"/>
      <c r="AN102" s="53"/>
      <c r="AO102" s="53"/>
      <c r="AP102" s="53"/>
      <c r="AQ102" s="53" t="s">
        <v>136</v>
      </c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6">
        <v>19798.02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>
        <v>19798.02</v>
      </c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>
        <v>19798.009999999998</v>
      </c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>
        <f t="shared" si="5"/>
        <v>19798.009999999998</v>
      </c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>
        <f t="shared" si="6"/>
        <v>1.0000000002037268E-2</v>
      </c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>
        <f t="shared" si="7"/>
        <v>1.0000000002037268E-2</v>
      </c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60"/>
    </row>
    <row r="103" spans="1:166" ht="24.2" customHeight="1" x14ac:dyDescent="0.2">
      <c r="A103" s="67" t="s">
        <v>135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52"/>
      <c r="AL103" s="53"/>
      <c r="AM103" s="53"/>
      <c r="AN103" s="53"/>
      <c r="AO103" s="53"/>
      <c r="AP103" s="53"/>
      <c r="AQ103" s="53" t="s">
        <v>137</v>
      </c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6">
        <v>433699.99</v>
      </c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>
        <v>433699.99</v>
      </c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>
        <v>433699.99</v>
      </c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>
        <f t="shared" si="5"/>
        <v>433699.99</v>
      </c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>
        <f t="shared" si="6"/>
        <v>0</v>
      </c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>
        <f t="shared" si="7"/>
        <v>0</v>
      </c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60"/>
    </row>
    <row r="104" spans="1:166" ht="24.2" customHeight="1" x14ac:dyDescent="0.2">
      <c r="A104" s="67" t="s">
        <v>123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52"/>
      <c r="AL104" s="53"/>
      <c r="AM104" s="53"/>
      <c r="AN104" s="53"/>
      <c r="AO104" s="53"/>
      <c r="AP104" s="53"/>
      <c r="AQ104" s="53" t="s">
        <v>138</v>
      </c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6">
        <v>0.99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>
        <v>0.99</v>
      </c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>
        <f t="shared" si="5"/>
        <v>0</v>
      </c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>
        <f t="shared" si="6"/>
        <v>0.99</v>
      </c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>
        <f t="shared" si="7"/>
        <v>0.99</v>
      </c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60"/>
    </row>
    <row r="105" spans="1:166" ht="24.2" customHeight="1" x14ac:dyDescent="0.2">
      <c r="A105" s="67" t="s">
        <v>123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8"/>
      <c r="AK105" s="52"/>
      <c r="AL105" s="53"/>
      <c r="AM105" s="53"/>
      <c r="AN105" s="53"/>
      <c r="AO105" s="53"/>
      <c r="AP105" s="53"/>
      <c r="AQ105" s="53" t="s">
        <v>139</v>
      </c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6">
        <v>566302</v>
      </c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>
        <v>566302</v>
      </c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>
        <v>566302</v>
      </c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>
        <f t="shared" si="5"/>
        <v>566302</v>
      </c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>
        <f t="shared" si="6"/>
        <v>0</v>
      </c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>
        <f t="shared" si="7"/>
        <v>0</v>
      </c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60"/>
    </row>
    <row r="106" spans="1:166" ht="24.2" customHeight="1" x14ac:dyDescent="0.2">
      <c r="A106" s="67" t="s">
        <v>135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8"/>
      <c r="AK106" s="52"/>
      <c r="AL106" s="53"/>
      <c r="AM106" s="53"/>
      <c r="AN106" s="53"/>
      <c r="AO106" s="53"/>
      <c r="AP106" s="53"/>
      <c r="AQ106" s="53" t="s">
        <v>140</v>
      </c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6">
        <v>160000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>
        <v>160000</v>
      </c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>
        <v>160000</v>
      </c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>
        <f t="shared" si="5"/>
        <v>160000</v>
      </c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>
        <f t="shared" si="6"/>
        <v>0</v>
      </c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>
        <f t="shared" si="7"/>
        <v>0</v>
      </c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60"/>
    </row>
    <row r="107" spans="1:166" ht="24.2" customHeight="1" x14ac:dyDescent="0.2">
      <c r="A107" s="67" t="s">
        <v>135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8"/>
      <c r="AK107" s="52"/>
      <c r="AL107" s="53"/>
      <c r="AM107" s="53"/>
      <c r="AN107" s="53"/>
      <c r="AO107" s="53"/>
      <c r="AP107" s="53"/>
      <c r="AQ107" s="53" t="s">
        <v>141</v>
      </c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6">
        <v>640000</v>
      </c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>
        <v>640000</v>
      </c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>
        <v>640000</v>
      </c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>
        <f t="shared" si="5"/>
        <v>640000</v>
      </c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>
        <f t="shared" si="6"/>
        <v>0</v>
      </c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>
        <f t="shared" si="7"/>
        <v>0</v>
      </c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60"/>
    </row>
    <row r="108" spans="1:166" ht="12.75" x14ac:dyDescent="0.2">
      <c r="A108" s="67" t="s">
        <v>88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52"/>
      <c r="AL108" s="53"/>
      <c r="AM108" s="53"/>
      <c r="AN108" s="53"/>
      <c r="AO108" s="53"/>
      <c r="AP108" s="53"/>
      <c r="AQ108" s="53" t="s">
        <v>142</v>
      </c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6">
        <v>350064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>
        <v>350064</v>
      </c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>
        <v>350064</v>
      </c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>
        <f t="shared" si="5"/>
        <v>350064</v>
      </c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>
        <f t="shared" si="6"/>
        <v>0</v>
      </c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>
        <f t="shared" si="7"/>
        <v>0</v>
      </c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60"/>
    </row>
    <row r="109" spans="1:166" ht="12.75" x14ac:dyDescent="0.2">
      <c r="A109" s="67" t="s">
        <v>88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  <c r="AK109" s="52"/>
      <c r="AL109" s="53"/>
      <c r="AM109" s="53"/>
      <c r="AN109" s="53"/>
      <c r="AO109" s="53"/>
      <c r="AP109" s="53"/>
      <c r="AQ109" s="53" t="s">
        <v>143</v>
      </c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6">
        <v>2378.12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>
        <v>2378.12</v>
      </c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>
        <v>2378.12</v>
      </c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>
        <f t="shared" si="5"/>
        <v>2378.12</v>
      </c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>
        <f t="shared" si="6"/>
        <v>0</v>
      </c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>
        <f t="shared" si="7"/>
        <v>0</v>
      </c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60"/>
    </row>
    <row r="110" spans="1:166" ht="12.75" x14ac:dyDescent="0.2">
      <c r="A110" s="67" t="s">
        <v>88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8"/>
      <c r="AK110" s="52"/>
      <c r="AL110" s="53"/>
      <c r="AM110" s="53"/>
      <c r="AN110" s="53"/>
      <c r="AO110" s="53"/>
      <c r="AP110" s="53"/>
      <c r="AQ110" s="53" t="s">
        <v>144</v>
      </c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6">
        <v>15.25</v>
      </c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>
        <v>15.25</v>
      </c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>
        <v>15.25</v>
      </c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>
        <f t="shared" si="5"/>
        <v>15.25</v>
      </c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>
        <f t="shared" si="6"/>
        <v>0</v>
      </c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>
        <f t="shared" si="7"/>
        <v>0</v>
      </c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60"/>
    </row>
    <row r="111" spans="1:166" ht="24.2" customHeight="1" x14ac:dyDescent="0.2">
      <c r="A111" s="67" t="s">
        <v>145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8"/>
      <c r="AK111" s="52"/>
      <c r="AL111" s="53"/>
      <c r="AM111" s="53"/>
      <c r="AN111" s="53"/>
      <c r="AO111" s="53"/>
      <c r="AP111" s="53"/>
      <c r="AQ111" s="53" t="s">
        <v>146</v>
      </c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6">
        <v>19600</v>
      </c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>
        <v>19600</v>
      </c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>
        <v>19600</v>
      </c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>
        <f t="shared" si="5"/>
        <v>19600</v>
      </c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>
        <f t="shared" si="6"/>
        <v>0</v>
      </c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>
        <f t="shared" si="7"/>
        <v>0</v>
      </c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60"/>
    </row>
    <row r="112" spans="1:166" ht="24.2" customHeight="1" x14ac:dyDescent="0.2">
      <c r="A112" s="67" t="s">
        <v>145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8"/>
      <c r="AK112" s="52"/>
      <c r="AL112" s="53"/>
      <c r="AM112" s="53"/>
      <c r="AN112" s="53"/>
      <c r="AO112" s="53"/>
      <c r="AP112" s="53"/>
      <c r="AQ112" s="53" t="s">
        <v>147</v>
      </c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6">
        <v>5400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>
        <v>5400</v>
      </c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>
        <v>5400</v>
      </c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>
        <f t="shared" ref="DX112:DX143" si="8">CH112+CX112+DK112</f>
        <v>5400</v>
      </c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>
        <f t="shared" ref="EK112:EK143" si="9">BC112-DX112</f>
        <v>0</v>
      </c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>
        <f t="shared" ref="EX112:EX143" si="10">BU112-DX112</f>
        <v>0</v>
      </c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60"/>
    </row>
    <row r="113" spans="1:166" ht="24.2" customHeight="1" x14ac:dyDescent="0.2">
      <c r="A113" s="67" t="s">
        <v>93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8"/>
      <c r="AK113" s="52"/>
      <c r="AL113" s="53"/>
      <c r="AM113" s="53"/>
      <c r="AN113" s="53"/>
      <c r="AO113" s="53"/>
      <c r="AP113" s="53"/>
      <c r="AQ113" s="53" t="s">
        <v>148</v>
      </c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6">
        <v>343165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>
        <v>343165</v>
      </c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>
        <v>343165</v>
      </c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>
        <f t="shared" si="8"/>
        <v>343165</v>
      </c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>
        <f t="shared" si="9"/>
        <v>0</v>
      </c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>
        <f t="shared" si="10"/>
        <v>0</v>
      </c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60"/>
    </row>
    <row r="114" spans="1:166" ht="24.2" customHeight="1" x14ac:dyDescent="0.2">
      <c r="A114" s="67" t="s">
        <v>93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8"/>
      <c r="AK114" s="52"/>
      <c r="AL114" s="53"/>
      <c r="AM114" s="53"/>
      <c r="AN114" s="53"/>
      <c r="AO114" s="53"/>
      <c r="AP114" s="53"/>
      <c r="AQ114" s="53" t="s">
        <v>149</v>
      </c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6">
        <v>99212.4</v>
      </c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>
        <v>99212.4</v>
      </c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>
        <v>99212.4</v>
      </c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>
        <f t="shared" si="8"/>
        <v>99212.4</v>
      </c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>
        <f t="shared" si="9"/>
        <v>0</v>
      </c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>
        <f t="shared" si="10"/>
        <v>0</v>
      </c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60"/>
    </row>
    <row r="115" spans="1:166" ht="12.75" x14ac:dyDescent="0.2">
      <c r="A115" s="67" t="s">
        <v>95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8"/>
      <c r="AK115" s="52"/>
      <c r="AL115" s="53"/>
      <c r="AM115" s="53"/>
      <c r="AN115" s="53"/>
      <c r="AO115" s="53"/>
      <c r="AP115" s="53"/>
      <c r="AQ115" s="53" t="s">
        <v>150</v>
      </c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6">
        <v>273386.40000000002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>
        <v>273386.40000000002</v>
      </c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>
        <v>50000</v>
      </c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>
        <f t="shared" si="8"/>
        <v>50000</v>
      </c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>
        <f t="shared" si="9"/>
        <v>223386.40000000002</v>
      </c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>
        <f t="shared" si="10"/>
        <v>223386.40000000002</v>
      </c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60"/>
    </row>
    <row r="116" spans="1:166" ht="12.75" x14ac:dyDescent="0.2">
      <c r="A116" s="67" t="s">
        <v>95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52"/>
      <c r="AL116" s="53"/>
      <c r="AM116" s="53"/>
      <c r="AN116" s="53"/>
      <c r="AO116" s="53"/>
      <c r="AP116" s="53"/>
      <c r="AQ116" s="53" t="s">
        <v>151</v>
      </c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6">
        <v>13175.52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>
        <v>13175.52</v>
      </c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>
        <v>13175.52</v>
      </c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>
        <f t="shared" si="8"/>
        <v>13175.52</v>
      </c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>
        <f t="shared" si="9"/>
        <v>0</v>
      </c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>
        <f t="shared" si="10"/>
        <v>0</v>
      </c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60"/>
    </row>
    <row r="117" spans="1:166" ht="12.75" x14ac:dyDescent="0.2">
      <c r="A117" s="67" t="s">
        <v>95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8"/>
      <c r="AK117" s="52"/>
      <c r="AL117" s="53"/>
      <c r="AM117" s="53"/>
      <c r="AN117" s="53"/>
      <c r="AO117" s="53"/>
      <c r="AP117" s="53"/>
      <c r="AQ117" s="53" t="s">
        <v>152</v>
      </c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6">
        <v>12832.9</v>
      </c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>
        <v>12832.9</v>
      </c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>
        <v>12832.9</v>
      </c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>
        <f t="shared" si="8"/>
        <v>12832.9</v>
      </c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>
        <f t="shared" si="9"/>
        <v>0</v>
      </c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>
        <f t="shared" si="10"/>
        <v>0</v>
      </c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60"/>
    </row>
    <row r="118" spans="1:166" ht="12.75" x14ac:dyDescent="0.2">
      <c r="A118" s="67" t="s">
        <v>100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8"/>
      <c r="AK118" s="52"/>
      <c r="AL118" s="53"/>
      <c r="AM118" s="53"/>
      <c r="AN118" s="53"/>
      <c r="AO118" s="53"/>
      <c r="AP118" s="53"/>
      <c r="AQ118" s="53" t="s">
        <v>153</v>
      </c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6">
        <v>3598.59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>
        <v>3598.59</v>
      </c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>
        <v>3598.59</v>
      </c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>
        <f t="shared" si="8"/>
        <v>3598.59</v>
      </c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>
        <f t="shared" si="9"/>
        <v>0</v>
      </c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>
        <f t="shared" si="10"/>
        <v>0</v>
      </c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60"/>
    </row>
    <row r="119" spans="1:166" ht="24.2" customHeight="1" x14ac:dyDescent="0.2">
      <c r="A119" s="67" t="s">
        <v>123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8"/>
      <c r="AK119" s="52"/>
      <c r="AL119" s="53"/>
      <c r="AM119" s="53"/>
      <c r="AN119" s="53"/>
      <c r="AO119" s="53"/>
      <c r="AP119" s="53"/>
      <c r="AQ119" s="53" t="s">
        <v>154</v>
      </c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6">
        <v>58848.6</v>
      </c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>
        <v>58848.6</v>
      </c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>
        <v>58848.6</v>
      </c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>
        <f t="shared" si="8"/>
        <v>58848.6</v>
      </c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>
        <f t="shared" si="9"/>
        <v>0</v>
      </c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>
        <f t="shared" si="10"/>
        <v>0</v>
      </c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60"/>
    </row>
    <row r="120" spans="1:166" ht="24.2" customHeight="1" x14ac:dyDescent="0.2">
      <c r="A120" s="67" t="s">
        <v>123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8"/>
      <c r="AK120" s="52"/>
      <c r="AL120" s="53"/>
      <c r="AM120" s="53"/>
      <c r="AN120" s="53"/>
      <c r="AO120" s="53"/>
      <c r="AP120" s="53"/>
      <c r="AQ120" s="53" t="s">
        <v>155</v>
      </c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6">
        <v>42000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>
        <v>42000</v>
      </c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>
        <v>42000</v>
      </c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>
        <f t="shared" si="8"/>
        <v>42000</v>
      </c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>
        <f t="shared" si="9"/>
        <v>0</v>
      </c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>
        <f t="shared" si="10"/>
        <v>0</v>
      </c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60"/>
    </row>
    <row r="121" spans="1:166" ht="24.2" customHeight="1" x14ac:dyDescent="0.2">
      <c r="A121" s="67" t="s">
        <v>102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8"/>
      <c r="AK121" s="52"/>
      <c r="AL121" s="53"/>
      <c r="AM121" s="53"/>
      <c r="AN121" s="53"/>
      <c r="AO121" s="53"/>
      <c r="AP121" s="53"/>
      <c r="AQ121" s="53" t="s">
        <v>156</v>
      </c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6">
        <v>35000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>
        <v>35000</v>
      </c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>
        <v>35000</v>
      </c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>
        <f t="shared" si="8"/>
        <v>35000</v>
      </c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>
        <f t="shared" si="9"/>
        <v>0</v>
      </c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>
        <f t="shared" si="10"/>
        <v>0</v>
      </c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60"/>
    </row>
    <row r="122" spans="1:166" ht="24.2" customHeight="1" x14ac:dyDescent="0.2">
      <c r="A122" s="67" t="s">
        <v>145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8"/>
      <c r="AK122" s="52"/>
      <c r="AL122" s="53"/>
      <c r="AM122" s="53"/>
      <c r="AN122" s="53"/>
      <c r="AO122" s="53"/>
      <c r="AP122" s="53"/>
      <c r="AQ122" s="53" t="s">
        <v>157</v>
      </c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6">
        <v>999998.01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>
        <v>999998.01</v>
      </c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>
        <v>999998.01</v>
      </c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>
        <f t="shared" si="8"/>
        <v>999998.01</v>
      </c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>
        <f t="shared" si="9"/>
        <v>0</v>
      </c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>
        <f t="shared" si="10"/>
        <v>0</v>
      </c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60"/>
    </row>
    <row r="123" spans="1:166" ht="24.2" customHeight="1" x14ac:dyDescent="0.2">
      <c r="A123" s="67" t="s">
        <v>145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8"/>
      <c r="AK123" s="52"/>
      <c r="AL123" s="53"/>
      <c r="AM123" s="53"/>
      <c r="AN123" s="53"/>
      <c r="AO123" s="53"/>
      <c r="AP123" s="53"/>
      <c r="AQ123" s="53" t="s">
        <v>158</v>
      </c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6">
        <v>7776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>
        <v>7776</v>
      </c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>
        <v>7776</v>
      </c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>
        <f t="shared" si="8"/>
        <v>7776</v>
      </c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>
        <f t="shared" si="9"/>
        <v>0</v>
      </c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>
        <f t="shared" si="10"/>
        <v>0</v>
      </c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60"/>
    </row>
    <row r="124" spans="1:166" ht="24.2" customHeight="1" x14ac:dyDescent="0.2">
      <c r="A124" s="67" t="s">
        <v>106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8"/>
      <c r="AK124" s="52"/>
      <c r="AL124" s="53"/>
      <c r="AM124" s="53"/>
      <c r="AN124" s="53"/>
      <c r="AO124" s="53"/>
      <c r="AP124" s="53"/>
      <c r="AQ124" s="53" t="s">
        <v>159</v>
      </c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6">
        <v>38000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>
        <v>38000</v>
      </c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>
        <v>38000</v>
      </c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>
        <f t="shared" si="8"/>
        <v>38000</v>
      </c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>
        <f t="shared" si="9"/>
        <v>0</v>
      </c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>
        <f t="shared" si="10"/>
        <v>0</v>
      </c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60"/>
    </row>
    <row r="125" spans="1:166" ht="24.2" customHeight="1" x14ac:dyDescent="0.2">
      <c r="A125" s="67" t="s">
        <v>106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8"/>
      <c r="AK125" s="52"/>
      <c r="AL125" s="53"/>
      <c r="AM125" s="53"/>
      <c r="AN125" s="53"/>
      <c r="AO125" s="53"/>
      <c r="AP125" s="53"/>
      <c r="AQ125" s="53" t="s">
        <v>160</v>
      </c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6">
        <v>30000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>
        <v>30000</v>
      </c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>
        <v>28000</v>
      </c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>
        <f t="shared" si="8"/>
        <v>28000</v>
      </c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>
        <f t="shared" si="9"/>
        <v>2000</v>
      </c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>
        <f t="shared" si="10"/>
        <v>2000</v>
      </c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60"/>
    </row>
    <row r="126" spans="1:166" ht="24.2" customHeight="1" x14ac:dyDescent="0.2">
      <c r="A126" s="67" t="s">
        <v>106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8"/>
      <c r="AK126" s="52"/>
      <c r="AL126" s="53"/>
      <c r="AM126" s="53"/>
      <c r="AN126" s="53"/>
      <c r="AO126" s="53"/>
      <c r="AP126" s="53"/>
      <c r="AQ126" s="53" t="s">
        <v>161</v>
      </c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6">
        <v>224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>
        <v>224</v>
      </c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>
        <v>224</v>
      </c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>
        <f t="shared" si="8"/>
        <v>224</v>
      </c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>
        <f t="shared" si="9"/>
        <v>0</v>
      </c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>
        <f t="shared" si="10"/>
        <v>0</v>
      </c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60"/>
    </row>
    <row r="127" spans="1:166" ht="24.2" customHeight="1" x14ac:dyDescent="0.2">
      <c r="A127" s="67" t="s">
        <v>93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8"/>
      <c r="AK127" s="52"/>
      <c r="AL127" s="53"/>
      <c r="AM127" s="53"/>
      <c r="AN127" s="53"/>
      <c r="AO127" s="53"/>
      <c r="AP127" s="53"/>
      <c r="AQ127" s="53" t="s">
        <v>162</v>
      </c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6">
        <v>45000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>
        <v>45000</v>
      </c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>
        <v>45000</v>
      </c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>
        <f t="shared" si="8"/>
        <v>45000</v>
      </c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>
        <f t="shared" si="9"/>
        <v>0</v>
      </c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>
        <f t="shared" si="10"/>
        <v>0</v>
      </c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60"/>
    </row>
    <row r="128" spans="1:166" ht="24.2" customHeight="1" x14ac:dyDescent="0.2">
      <c r="A128" s="67" t="s">
        <v>93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8"/>
      <c r="AK128" s="52"/>
      <c r="AL128" s="53"/>
      <c r="AM128" s="53"/>
      <c r="AN128" s="53"/>
      <c r="AO128" s="53"/>
      <c r="AP128" s="53"/>
      <c r="AQ128" s="53" t="s">
        <v>163</v>
      </c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6">
        <v>180000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>
        <v>180000</v>
      </c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>
        <v>180000</v>
      </c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>
        <f t="shared" si="8"/>
        <v>180000</v>
      </c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>
        <f t="shared" si="9"/>
        <v>0</v>
      </c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>
        <f t="shared" si="10"/>
        <v>0</v>
      </c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60"/>
    </row>
    <row r="129" spans="1:166" ht="12.75" x14ac:dyDescent="0.2">
      <c r="A129" s="67" t="s">
        <v>95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8"/>
      <c r="AK129" s="52"/>
      <c r="AL129" s="53"/>
      <c r="AM129" s="53"/>
      <c r="AN129" s="53"/>
      <c r="AO129" s="53"/>
      <c r="AP129" s="53"/>
      <c r="AQ129" s="53" t="s">
        <v>164</v>
      </c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6">
        <v>167731</v>
      </c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>
        <v>167731</v>
      </c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>
        <v>167731</v>
      </c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>
        <f t="shared" si="8"/>
        <v>167731</v>
      </c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>
        <f t="shared" si="9"/>
        <v>0</v>
      </c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>
        <f t="shared" si="10"/>
        <v>0</v>
      </c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60"/>
    </row>
    <row r="130" spans="1:166" ht="24.2" customHeight="1" x14ac:dyDescent="0.2">
      <c r="A130" s="67" t="s">
        <v>123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8"/>
      <c r="AK130" s="52"/>
      <c r="AL130" s="53"/>
      <c r="AM130" s="53"/>
      <c r="AN130" s="53"/>
      <c r="AO130" s="53"/>
      <c r="AP130" s="53"/>
      <c r="AQ130" s="53" t="s">
        <v>165</v>
      </c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6">
        <v>120000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>
        <v>120000</v>
      </c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>
        <v>120000</v>
      </c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>
        <f t="shared" si="8"/>
        <v>120000</v>
      </c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>
        <f t="shared" si="9"/>
        <v>0</v>
      </c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>
        <f t="shared" si="10"/>
        <v>0</v>
      </c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60"/>
    </row>
    <row r="131" spans="1:166" ht="24.2" customHeight="1" x14ac:dyDescent="0.2">
      <c r="A131" s="67" t="s">
        <v>123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8"/>
      <c r="AK131" s="52"/>
      <c r="AL131" s="53"/>
      <c r="AM131" s="53"/>
      <c r="AN131" s="53"/>
      <c r="AO131" s="53"/>
      <c r="AP131" s="53"/>
      <c r="AQ131" s="53" t="s">
        <v>166</v>
      </c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6">
        <v>122004</v>
      </c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>
        <v>122004</v>
      </c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>
        <v>122004</v>
      </c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>
        <f t="shared" si="8"/>
        <v>122004</v>
      </c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>
        <f t="shared" si="9"/>
        <v>0</v>
      </c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>
        <f t="shared" si="10"/>
        <v>0</v>
      </c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60"/>
    </row>
    <row r="132" spans="1:166" ht="24.2" customHeight="1" x14ac:dyDescent="0.2">
      <c r="A132" s="67" t="s">
        <v>145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8"/>
      <c r="AK132" s="52"/>
      <c r="AL132" s="53"/>
      <c r="AM132" s="53"/>
      <c r="AN132" s="53"/>
      <c r="AO132" s="53"/>
      <c r="AP132" s="53"/>
      <c r="AQ132" s="53" t="s">
        <v>167</v>
      </c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6">
        <v>47765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>
        <v>47765</v>
      </c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>
        <v>47765</v>
      </c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>
        <f t="shared" si="8"/>
        <v>47765</v>
      </c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>
        <f t="shared" si="9"/>
        <v>0</v>
      </c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>
        <f t="shared" si="10"/>
        <v>0</v>
      </c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60"/>
    </row>
    <row r="133" spans="1:166" ht="36.4" customHeight="1" x14ac:dyDescent="0.2">
      <c r="A133" s="67" t="s">
        <v>168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8"/>
      <c r="AK133" s="52"/>
      <c r="AL133" s="53"/>
      <c r="AM133" s="53"/>
      <c r="AN133" s="53"/>
      <c r="AO133" s="53"/>
      <c r="AP133" s="53"/>
      <c r="AQ133" s="53" t="s">
        <v>169</v>
      </c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6">
        <v>142500</v>
      </c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>
        <v>142500</v>
      </c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>
        <v>142500</v>
      </c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>
        <f t="shared" si="8"/>
        <v>142500</v>
      </c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>
        <f t="shared" si="9"/>
        <v>0</v>
      </c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>
        <f t="shared" si="10"/>
        <v>0</v>
      </c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60"/>
    </row>
    <row r="134" spans="1:166" ht="24.2" customHeight="1" x14ac:dyDescent="0.2">
      <c r="A134" s="67" t="s">
        <v>93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8"/>
      <c r="AK134" s="52"/>
      <c r="AL134" s="53"/>
      <c r="AM134" s="53"/>
      <c r="AN134" s="53"/>
      <c r="AO134" s="53"/>
      <c r="AP134" s="53"/>
      <c r="AQ134" s="53" t="s">
        <v>170</v>
      </c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6">
        <v>400000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>
        <v>400000</v>
      </c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>
        <v>400000</v>
      </c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>
        <f t="shared" si="8"/>
        <v>400000</v>
      </c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>
        <f t="shared" si="9"/>
        <v>0</v>
      </c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>
        <f t="shared" si="10"/>
        <v>0</v>
      </c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60"/>
    </row>
    <row r="135" spans="1:166" ht="24.2" customHeight="1" x14ac:dyDescent="0.2">
      <c r="A135" s="67" t="s">
        <v>93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8"/>
      <c r="AK135" s="52"/>
      <c r="AL135" s="53"/>
      <c r="AM135" s="53"/>
      <c r="AN135" s="53"/>
      <c r="AO135" s="53"/>
      <c r="AP135" s="53"/>
      <c r="AQ135" s="53" t="s">
        <v>171</v>
      </c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6">
        <v>1999999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>
        <v>1999999</v>
      </c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>
        <v>1999999</v>
      </c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>
        <f t="shared" si="8"/>
        <v>1999999</v>
      </c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>
        <f t="shared" si="9"/>
        <v>0</v>
      </c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>
        <f t="shared" si="10"/>
        <v>0</v>
      </c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60"/>
    </row>
    <row r="136" spans="1:166" ht="12.75" x14ac:dyDescent="0.2">
      <c r="A136" s="67" t="s">
        <v>95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8"/>
      <c r="AK136" s="52"/>
      <c r="AL136" s="53"/>
      <c r="AM136" s="53"/>
      <c r="AN136" s="53"/>
      <c r="AO136" s="53"/>
      <c r="AP136" s="53"/>
      <c r="AQ136" s="53" t="s">
        <v>172</v>
      </c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6">
        <v>20000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>
        <v>20000</v>
      </c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>
        <v>20000</v>
      </c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>
        <f t="shared" si="8"/>
        <v>20000</v>
      </c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>
        <f t="shared" si="9"/>
        <v>0</v>
      </c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>
        <f t="shared" si="10"/>
        <v>0</v>
      </c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60"/>
    </row>
    <row r="137" spans="1:166" ht="12.75" x14ac:dyDescent="0.2">
      <c r="A137" s="67" t="s">
        <v>95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8"/>
      <c r="AK137" s="52"/>
      <c r="AL137" s="53"/>
      <c r="AM137" s="53"/>
      <c r="AN137" s="53"/>
      <c r="AO137" s="53"/>
      <c r="AP137" s="53"/>
      <c r="AQ137" s="53" t="s">
        <v>173</v>
      </c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6">
        <v>300000</v>
      </c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>
        <v>300000</v>
      </c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>
        <v>300000</v>
      </c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>
        <f t="shared" si="8"/>
        <v>300000</v>
      </c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>
        <f t="shared" si="9"/>
        <v>0</v>
      </c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>
        <f t="shared" si="10"/>
        <v>0</v>
      </c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60"/>
    </row>
    <row r="138" spans="1:166" ht="12.75" x14ac:dyDescent="0.2">
      <c r="A138" s="67" t="s">
        <v>95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8"/>
      <c r="AK138" s="52"/>
      <c r="AL138" s="53"/>
      <c r="AM138" s="53"/>
      <c r="AN138" s="53"/>
      <c r="AO138" s="53"/>
      <c r="AP138" s="53"/>
      <c r="AQ138" s="53" t="s">
        <v>174</v>
      </c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6">
        <v>880000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>
        <v>880000</v>
      </c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>
        <v>880000</v>
      </c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>
        <f t="shared" si="8"/>
        <v>880000</v>
      </c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>
        <f t="shared" si="9"/>
        <v>0</v>
      </c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>
        <f t="shared" si="10"/>
        <v>0</v>
      </c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60"/>
    </row>
    <row r="139" spans="1:166" ht="24.2" customHeight="1" x14ac:dyDescent="0.2">
      <c r="A139" s="67" t="s">
        <v>123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8"/>
      <c r="AK139" s="52"/>
      <c r="AL139" s="53"/>
      <c r="AM139" s="53"/>
      <c r="AN139" s="53"/>
      <c r="AO139" s="53"/>
      <c r="AP139" s="53"/>
      <c r="AQ139" s="53" t="s">
        <v>175</v>
      </c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6">
        <v>175000</v>
      </c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>
        <v>175000</v>
      </c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>
        <v>175000</v>
      </c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>
        <f t="shared" si="8"/>
        <v>175000</v>
      </c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>
        <f t="shared" si="9"/>
        <v>0</v>
      </c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>
        <f t="shared" si="10"/>
        <v>0</v>
      </c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60"/>
    </row>
    <row r="140" spans="1:166" ht="24.2" customHeight="1" x14ac:dyDescent="0.2">
      <c r="A140" s="67" t="s">
        <v>123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8"/>
      <c r="AK140" s="52"/>
      <c r="AL140" s="53"/>
      <c r="AM140" s="53"/>
      <c r="AN140" s="53"/>
      <c r="AO140" s="53"/>
      <c r="AP140" s="53"/>
      <c r="AQ140" s="53" t="s">
        <v>176</v>
      </c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6">
        <v>700001</v>
      </c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>
        <v>700001</v>
      </c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>
        <v>700001</v>
      </c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>
        <f t="shared" si="8"/>
        <v>700001</v>
      </c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>
        <f t="shared" si="9"/>
        <v>0</v>
      </c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>
        <f t="shared" si="10"/>
        <v>0</v>
      </c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60"/>
    </row>
    <row r="141" spans="1:166" ht="24.2" customHeight="1" x14ac:dyDescent="0.2">
      <c r="A141" s="67" t="s">
        <v>145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8"/>
      <c r="AK141" s="52"/>
      <c r="AL141" s="53"/>
      <c r="AM141" s="53"/>
      <c r="AN141" s="53"/>
      <c r="AO141" s="53"/>
      <c r="AP141" s="53"/>
      <c r="AQ141" s="53" t="s">
        <v>177</v>
      </c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6">
        <v>280000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>
        <v>280000</v>
      </c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>
        <v>280000</v>
      </c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>
        <f t="shared" si="8"/>
        <v>280000</v>
      </c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>
        <f t="shared" si="9"/>
        <v>0</v>
      </c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>
        <f t="shared" si="10"/>
        <v>0</v>
      </c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60"/>
    </row>
    <row r="142" spans="1:166" ht="24.2" customHeight="1" x14ac:dyDescent="0.2">
      <c r="A142" s="67" t="s">
        <v>145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8"/>
      <c r="AK142" s="52"/>
      <c r="AL142" s="53"/>
      <c r="AM142" s="53"/>
      <c r="AN142" s="53"/>
      <c r="AO142" s="53"/>
      <c r="AP142" s="53"/>
      <c r="AQ142" s="53" t="s">
        <v>178</v>
      </c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6">
        <v>720000</v>
      </c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>
        <v>720000</v>
      </c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>
        <v>720000</v>
      </c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>
        <f t="shared" si="8"/>
        <v>720000</v>
      </c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>
        <f t="shared" si="9"/>
        <v>0</v>
      </c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>
        <f t="shared" si="10"/>
        <v>0</v>
      </c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60"/>
    </row>
    <row r="143" spans="1:166" ht="12.75" x14ac:dyDescent="0.2">
      <c r="A143" s="67" t="s">
        <v>70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8"/>
      <c r="AK143" s="52"/>
      <c r="AL143" s="53"/>
      <c r="AM143" s="53"/>
      <c r="AN143" s="53"/>
      <c r="AO143" s="53"/>
      <c r="AP143" s="53"/>
      <c r="AQ143" s="53" t="s">
        <v>179</v>
      </c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6">
        <v>73247.73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>
        <v>73247.73</v>
      </c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>
        <v>73139.990000000005</v>
      </c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>
        <f t="shared" si="8"/>
        <v>73139.990000000005</v>
      </c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>
        <f t="shared" si="9"/>
        <v>107.73999999999069</v>
      </c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>
        <f t="shared" si="10"/>
        <v>107.73999999999069</v>
      </c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60"/>
    </row>
    <row r="144" spans="1:166" ht="12.75" x14ac:dyDescent="0.2">
      <c r="A144" s="67" t="s">
        <v>70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8"/>
      <c r="AK144" s="52"/>
      <c r="AL144" s="53"/>
      <c r="AM144" s="53"/>
      <c r="AN144" s="53"/>
      <c r="AO144" s="53"/>
      <c r="AP144" s="53"/>
      <c r="AQ144" s="53" t="s">
        <v>180</v>
      </c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6">
        <v>53321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>
        <v>53321</v>
      </c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>
        <v>53321</v>
      </c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>
        <f t="shared" ref="DX144:DX153" si="11">CH144+CX144+DK144</f>
        <v>53321</v>
      </c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>
        <f t="shared" ref="EK144:EK152" si="12">BC144-DX144</f>
        <v>0</v>
      </c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>
        <f t="shared" ref="EX144:EX152" si="13">BU144-DX144</f>
        <v>0</v>
      </c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60"/>
    </row>
    <row r="145" spans="1:166" ht="12.75" x14ac:dyDescent="0.2">
      <c r="A145" s="67" t="s">
        <v>70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8"/>
      <c r="AK145" s="52"/>
      <c r="AL145" s="53"/>
      <c r="AM145" s="53"/>
      <c r="AN145" s="53"/>
      <c r="AO145" s="53"/>
      <c r="AP145" s="53"/>
      <c r="AQ145" s="53" t="s">
        <v>181</v>
      </c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6">
        <v>233341.82</v>
      </c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>
        <v>233341.82</v>
      </c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>
        <v>233341.82</v>
      </c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>
        <f t="shared" si="11"/>
        <v>233341.82</v>
      </c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>
        <f t="shared" si="12"/>
        <v>0</v>
      </c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>
        <f t="shared" si="13"/>
        <v>0</v>
      </c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60"/>
    </row>
    <row r="146" spans="1:166" ht="12.75" x14ac:dyDescent="0.2">
      <c r="A146" s="67" t="s">
        <v>70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8"/>
      <c r="AK146" s="52"/>
      <c r="AL146" s="53"/>
      <c r="AM146" s="53"/>
      <c r="AN146" s="53"/>
      <c r="AO146" s="53"/>
      <c r="AP146" s="53"/>
      <c r="AQ146" s="53" t="s">
        <v>182</v>
      </c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6">
        <v>316316.27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>
        <v>316316.27</v>
      </c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>
        <v>316316.27</v>
      </c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>
        <f t="shared" si="11"/>
        <v>316316.27</v>
      </c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>
        <f t="shared" si="12"/>
        <v>0</v>
      </c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>
        <f t="shared" si="13"/>
        <v>0</v>
      </c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60"/>
    </row>
    <row r="147" spans="1:166" ht="12.75" x14ac:dyDescent="0.2">
      <c r="A147" s="67" t="s">
        <v>70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8"/>
      <c r="AK147" s="52"/>
      <c r="AL147" s="53"/>
      <c r="AM147" s="53"/>
      <c r="AN147" s="53"/>
      <c r="AO147" s="53"/>
      <c r="AP147" s="53"/>
      <c r="AQ147" s="53" t="s">
        <v>183</v>
      </c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6">
        <v>9800</v>
      </c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>
        <v>9800</v>
      </c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>
        <v>9800</v>
      </c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>
        <f t="shared" si="11"/>
        <v>9800</v>
      </c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>
        <f t="shared" si="12"/>
        <v>0</v>
      </c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>
        <f t="shared" si="13"/>
        <v>0</v>
      </c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60"/>
    </row>
    <row r="148" spans="1:166" ht="24.2" customHeight="1" x14ac:dyDescent="0.2">
      <c r="A148" s="67" t="s">
        <v>78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8"/>
      <c r="AK148" s="52"/>
      <c r="AL148" s="53"/>
      <c r="AM148" s="53"/>
      <c r="AN148" s="53"/>
      <c r="AO148" s="53"/>
      <c r="AP148" s="53"/>
      <c r="AQ148" s="53" t="s">
        <v>184</v>
      </c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6">
        <v>5890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>
        <v>5890</v>
      </c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>
        <f t="shared" si="11"/>
        <v>0</v>
      </c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>
        <f t="shared" si="12"/>
        <v>5890</v>
      </c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>
        <f t="shared" si="13"/>
        <v>5890</v>
      </c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60"/>
    </row>
    <row r="149" spans="1:166" ht="24.2" customHeight="1" x14ac:dyDescent="0.2">
      <c r="A149" s="67" t="s">
        <v>78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8"/>
      <c r="AK149" s="52"/>
      <c r="AL149" s="53"/>
      <c r="AM149" s="53"/>
      <c r="AN149" s="53"/>
      <c r="AO149" s="53"/>
      <c r="AP149" s="53"/>
      <c r="AQ149" s="53" t="s">
        <v>185</v>
      </c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6">
        <v>16102.8</v>
      </c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>
        <v>16102.8</v>
      </c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>
        <v>16102.8</v>
      </c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>
        <f t="shared" si="11"/>
        <v>16102.8</v>
      </c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>
        <f t="shared" si="12"/>
        <v>0</v>
      </c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>
        <f t="shared" si="13"/>
        <v>0</v>
      </c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60"/>
    </row>
    <row r="150" spans="1:166" ht="24.2" customHeight="1" x14ac:dyDescent="0.2">
      <c r="A150" s="67" t="s">
        <v>78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8"/>
      <c r="AK150" s="52"/>
      <c r="AL150" s="53"/>
      <c r="AM150" s="53"/>
      <c r="AN150" s="53"/>
      <c r="AO150" s="53"/>
      <c r="AP150" s="53"/>
      <c r="AQ150" s="53" t="s">
        <v>186</v>
      </c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6">
        <v>70469.440000000002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>
        <v>70469.440000000002</v>
      </c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>
        <v>70469.440000000002</v>
      </c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>
        <f t="shared" si="11"/>
        <v>70469.440000000002</v>
      </c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>
        <f t="shared" si="12"/>
        <v>0</v>
      </c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>
        <f t="shared" si="13"/>
        <v>0</v>
      </c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60"/>
    </row>
    <row r="151" spans="1:166" ht="24.2" customHeight="1" x14ac:dyDescent="0.2">
      <c r="A151" s="67" t="s">
        <v>78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8"/>
      <c r="AK151" s="52"/>
      <c r="AL151" s="53"/>
      <c r="AM151" s="53"/>
      <c r="AN151" s="53"/>
      <c r="AO151" s="53"/>
      <c r="AP151" s="53"/>
      <c r="AQ151" s="53" t="s">
        <v>187</v>
      </c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6">
        <v>115573.48</v>
      </c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>
        <v>115573.48</v>
      </c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>
        <v>115573.48</v>
      </c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>
        <f t="shared" si="11"/>
        <v>115573.48</v>
      </c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>
        <f t="shared" si="12"/>
        <v>0</v>
      </c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>
        <f t="shared" si="13"/>
        <v>0</v>
      </c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60"/>
    </row>
    <row r="152" spans="1:166" ht="24.2" customHeight="1" x14ac:dyDescent="0.2">
      <c r="A152" s="67" t="s">
        <v>78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8"/>
      <c r="AK152" s="52"/>
      <c r="AL152" s="53"/>
      <c r="AM152" s="53"/>
      <c r="AN152" s="53"/>
      <c r="AO152" s="53"/>
      <c r="AP152" s="53"/>
      <c r="AQ152" s="53" t="s">
        <v>188</v>
      </c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6">
        <v>5769.53</v>
      </c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>
        <v>5769.53</v>
      </c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>
        <v>4891.0600000000004</v>
      </c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>
        <f t="shared" si="11"/>
        <v>4891.0600000000004</v>
      </c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>
        <f t="shared" si="12"/>
        <v>878.46999999999935</v>
      </c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>
        <f t="shared" si="13"/>
        <v>878.46999999999935</v>
      </c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60"/>
    </row>
    <row r="153" spans="1:166" ht="24" customHeight="1" x14ac:dyDescent="0.2">
      <c r="A153" s="72" t="s">
        <v>189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3"/>
      <c r="AK153" s="74" t="s">
        <v>190</v>
      </c>
      <c r="AL153" s="75"/>
      <c r="AM153" s="75"/>
      <c r="AN153" s="75"/>
      <c r="AO153" s="75"/>
      <c r="AP153" s="75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7">
        <v>-93485.74</v>
      </c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>
        <v>-93485.74</v>
      </c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>
        <v>-83829.009999999995</v>
      </c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56">
        <f t="shared" si="11"/>
        <v>-83829.009999999995</v>
      </c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8"/>
    </row>
    <row r="154" spans="1:166" ht="24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</row>
    <row r="155" spans="1:166" ht="35.2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</row>
    <row r="156" spans="1:166" ht="35.2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</row>
    <row r="157" spans="1:166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</row>
    <row r="158" spans="1:166" ht="8.2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</row>
    <row r="159" spans="1:166" ht="9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</row>
    <row r="160" spans="1:16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6" t="s">
        <v>191</v>
      </c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6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2" t="s">
        <v>192</v>
      </c>
    </row>
    <row r="161" spans="1:166" ht="12.75" customHeight="1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</row>
    <row r="162" spans="1:166" ht="11.25" customHeight="1" x14ac:dyDescent="0.2">
      <c r="A162" s="40" t="s">
        <v>20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1"/>
      <c r="AP162" s="44" t="s">
        <v>21</v>
      </c>
      <c r="AQ162" s="40"/>
      <c r="AR162" s="40"/>
      <c r="AS162" s="40"/>
      <c r="AT162" s="40"/>
      <c r="AU162" s="41"/>
      <c r="AV162" s="44" t="s">
        <v>193</v>
      </c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1"/>
      <c r="BL162" s="44" t="s">
        <v>62</v>
      </c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1"/>
      <c r="CF162" s="35" t="s">
        <v>24</v>
      </c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7"/>
      <c r="ET162" s="44" t="s">
        <v>25</v>
      </c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6"/>
    </row>
    <row r="163" spans="1:166" ht="69.75" customHeight="1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3"/>
      <c r="AP163" s="45"/>
      <c r="AQ163" s="42"/>
      <c r="AR163" s="42"/>
      <c r="AS163" s="42"/>
      <c r="AT163" s="42"/>
      <c r="AU163" s="43"/>
      <c r="AV163" s="45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3"/>
      <c r="BL163" s="45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3"/>
      <c r="CF163" s="36" t="s">
        <v>194</v>
      </c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7"/>
      <c r="CW163" s="35" t="s">
        <v>27</v>
      </c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7"/>
      <c r="DN163" s="35" t="s">
        <v>28</v>
      </c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7"/>
      <c r="EE163" s="35" t="s">
        <v>29</v>
      </c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7"/>
      <c r="ET163" s="45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7"/>
    </row>
    <row r="164" spans="1:166" ht="12" customHeight="1" x14ac:dyDescent="0.2">
      <c r="A164" s="38">
        <v>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9"/>
      <c r="AP164" s="15">
        <v>2</v>
      </c>
      <c r="AQ164" s="16"/>
      <c r="AR164" s="16"/>
      <c r="AS164" s="16"/>
      <c r="AT164" s="16"/>
      <c r="AU164" s="17"/>
      <c r="AV164" s="15">
        <v>3</v>
      </c>
      <c r="AW164" s="16"/>
      <c r="AX164" s="16"/>
      <c r="AY164" s="16"/>
      <c r="AZ164" s="16"/>
      <c r="BA164" s="16"/>
      <c r="BB164" s="16"/>
      <c r="BC164" s="16"/>
      <c r="BD164" s="16"/>
      <c r="BE164" s="24"/>
      <c r="BF164" s="24"/>
      <c r="BG164" s="24"/>
      <c r="BH164" s="24"/>
      <c r="BI164" s="24"/>
      <c r="BJ164" s="24"/>
      <c r="BK164" s="48"/>
      <c r="BL164" s="15">
        <v>4</v>
      </c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7"/>
      <c r="CF164" s="15">
        <v>5</v>
      </c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7"/>
      <c r="CW164" s="15">
        <v>6</v>
      </c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7"/>
      <c r="DN164" s="15">
        <v>7</v>
      </c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7"/>
      <c r="EE164" s="15">
        <v>8</v>
      </c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7"/>
      <c r="ET164" s="61">
        <v>9</v>
      </c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5"/>
    </row>
    <row r="165" spans="1:166" ht="37.5" customHeight="1" x14ac:dyDescent="0.2">
      <c r="A165" s="79" t="s">
        <v>195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80"/>
      <c r="AP165" s="63" t="s">
        <v>196</v>
      </c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5"/>
      <c r="BF165" s="19"/>
      <c r="BG165" s="19"/>
      <c r="BH165" s="19"/>
      <c r="BI165" s="19"/>
      <c r="BJ165" s="19"/>
      <c r="BK165" s="66"/>
      <c r="BL165" s="49">
        <v>93485.74</v>
      </c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>
        <v>83829.009999999995</v>
      </c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>
        <f t="shared" ref="EE165:EE179" si="14">CF165+CW165+DN165</f>
        <v>83829.009999999995</v>
      </c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>
        <f t="shared" ref="ET165:ET170" si="15">BL165-CF165-CW165-DN165</f>
        <v>9656.7300000000105</v>
      </c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50"/>
    </row>
    <row r="166" spans="1:166" ht="36.75" customHeight="1" x14ac:dyDescent="0.2">
      <c r="A166" s="90" t="s">
        <v>197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52" t="s">
        <v>198</v>
      </c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4"/>
      <c r="BF166" s="21"/>
      <c r="BG166" s="21"/>
      <c r="BH166" s="21"/>
      <c r="BI166" s="21"/>
      <c r="BJ166" s="21"/>
      <c r="BK166" s="55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7">
        <f t="shared" si="14"/>
        <v>0</v>
      </c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9"/>
      <c r="ET166" s="57">
        <f t="shared" si="15"/>
        <v>0</v>
      </c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92"/>
    </row>
    <row r="167" spans="1:166" ht="17.25" customHeight="1" x14ac:dyDescent="0.2">
      <c r="A167" s="81" t="s">
        <v>199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2"/>
      <c r="AP167" s="32"/>
      <c r="AQ167" s="33"/>
      <c r="AR167" s="33"/>
      <c r="AS167" s="33"/>
      <c r="AT167" s="33"/>
      <c r="AU167" s="83"/>
      <c r="AV167" s="84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6"/>
      <c r="BL167" s="87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9"/>
      <c r="CF167" s="87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9"/>
      <c r="CW167" s="87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9"/>
      <c r="DN167" s="87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9"/>
      <c r="EE167" s="56">
        <f t="shared" si="14"/>
        <v>0</v>
      </c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>
        <f t="shared" si="15"/>
        <v>0</v>
      </c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60"/>
    </row>
    <row r="168" spans="1:166" ht="24" customHeight="1" x14ac:dyDescent="0.2">
      <c r="A168" s="90" t="s">
        <v>200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52" t="s">
        <v>201</v>
      </c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4"/>
      <c r="BF168" s="21"/>
      <c r="BG168" s="21"/>
      <c r="BH168" s="21"/>
      <c r="BI168" s="21"/>
      <c r="BJ168" s="21"/>
      <c r="BK168" s="55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>
        <f t="shared" si="14"/>
        <v>0</v>
      </c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>
        <f t="shared" si="15"/>
        <v>0</v>
      </c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60"/>
    </row>
    <row r="169" spans="1:166" ht="17.25" customHeight="1" x14ac:dyDescent="0.2">
      <c r="A169" s="81" t="s">
        <v>199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2"/>
      <c r="AP169" s="32"/>
      <c r="AQ169" s="33"/>
      <c r="AR169" s="33"/>
      <c r="AS169" s="33"/>
      <c r="AT169" s="33"/>
      <c r="AU169" s="83"/>
      <c r="AV169" s="84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6"/>
      <c r="BL169" s="87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9"/>
      <c r="CF169" s="8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9"/>
      <c r="CW169" s="87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9"/>
      <c r="DN169" s="87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9"/>
      <c r="EE169" s="56">
        <f t="shared" si="14"/>
        <v>0</v>
      </c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>
        <f t="shared" si="15"/>
        <v>0</v>
      </c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60"/>
    </row>
    <row r="170" spans="1:166" ht="31.5" customHeight="1" x14ac:dyDescent="0.2">
      <c r="A170" s="93" t="s">
        <v>202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2" t="s">
        <v>203</v>
      </c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4"/>
      <c r="BF170" s="21"/>
      <c r="BG170" s="21"/>
      <c r="BH170" s="21"/>
      <c r="BI170" s="21"/>
      <c r="BJ170" s="21"/>
      <c r="BK170" s="55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>
        <f t="shared" si="14"/>
        <v>0</v>
      </c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>
        <f t="shared" si="15"/>
        <v>0</v>
      </c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60"/>
    </row>
    <row r="171" spans="1:166" ht="15" customHeight="1" x14ac:dyDescent="0.2">
      <c r="A171" s="51" t="s">
        <v>204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2" t="s">
        <v>205</v>
      </c>
      <c r="AQ171" s="53"/>
      <c r="AR171" s="53"/>
      <c r="AS171" s="53"/>
      <c r="AT171" s="53"/>
      <c r="AU171" s="53"/>
      <c r="AV171" s="75"/>
      <c r="AW171" s="75"/>
      <c r="AX171" s="75"/>
      <c r="AY171" s="75"/>
      <c r="AZ171" s="75"/>
      <c r="BA171" s="75"/>
      <c r="BB171" s="75"/>
      <c r="BC171" s="75"/>
      <c r="BD171" s="75"/>
      <c r="BE171" s="98"/>
      <c r="BF171" s="99"/>
      <c r="BG171" s="99"/>
      <c r="BH171" s="99"/>
      <c r="BI171" s="99"/>
      <c r="BJ171" s="99"/>
      <c r="BK171" s="100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>
        <f t="shared" si="14"/>
        <v>0</v>
      </c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60"/>
    </row>
    <row r="172" spans="1:166" ht="15" customHeight="1" x14ac:dyDescent="0.2">
      <c r="A172" s="51" t="s">
        <v>206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94"/>
      <c r="AP172" s="11" t="s">
        <v>207</v>
      </c>
      <c r="AQ172" s="21"/>
      <c r="AR172" s="21"/>
      <c r="AS172" s="21"/>
      <c r="AT172" s="21"/>
      <c r="AU172" s="55"/>
      <c r="AV172" s="95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7"/>
      <c r="BL172" s="57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9"/>
      <c r="CF172" s="57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9"/>
      <c r="CW172" s="57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9"/>
      <c r="DN172" s="57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9"/>
      <c r="EE172" s="56">
        <f t="shared" si="14"/>
        <v>0</v>
      </c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60"/>
    </row>
    <row r="173" spans="1:166" ht="31.5" customHeight="1" x14ac:dyDescent="0.2">
      <c r="A173" s="101" t="s">
        <v>208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52" t="s">
        <v>209</v>
      </c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4"/>
      <c r="BF173" s="21"/>
      <c r="BG173" s="21"/>
      <c r="BH173" s="21"/>
      <c r="BI173" s="21"/>
      <c r="BJ173" s="21"/>
      <c r="BK173" s="55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>
        <v>83829.009999999995</v>
      </c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>
        <f t="shared" si="14"/>
        <v>83829.009999999995</v>
      </c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60"/>
    </row>
    <row r="174" spans="1:166" ht="38.25" customHeight="1" x14ac:dyDescent="0.2">
      <c r="A174" s="101" t="s">
        <v>210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94"/>
      <c r="AP174" s="11" t="s">
        <v>211</v>
      </c>
      <c r="AQ174" s="21"/>
      <c r="AR174" s="21"/>
      <c r="AS174" s="21"/>
      <c r="AT174" s="21"/>
      <c r="AU174" s="55"/>
      <c r="AV174" s="95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7"/>
      <c r="BL174" s="57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9"/>
      <c r="CF174" s="57">
        <v>83829.009999999995</v>
      </c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9"/>
      <c r="CW174" s="57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9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>
        <f t="shared" si="14"/>
        <v>83829.009999999995</v>
      </c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60"/>
    </row>
    <row r="175" spans="1:166" ht="36" customHeight="1" x14ac:dyDescent="0.2">
      <c r="A175" s="101" t="s">
        <v>212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94"/>
      <c r="AP175" s="52" t="s">
        <v>213</v>
      </c>
      <c r="AQ175" s="53"/>
      <c r="AR175" s="53"/>
      <c r="AS175" s="53"/>
      <c r="AT175" s="53"/>
      <c r="AU175" s="53"/>
      <c r="AV175" s="75"/>
      <c r="AW175" s="75"/>
      <c r="AX175" s="75"/>
      <c r="AY175" s="75"/>
      <c r="AZ175" s="75"/>
      <c r="BA175" s="75"/>
      <c r="BB175" s="75"/>
      <c r="BC175" s="75"/>
      <c r="BD175" s="75"/>
      <c r="BE175" s="98"/>
      <c r="BF175" s="99"/>
      <c r="BG175" s="99"/>
      <c r="BH175" s="99"/>
      <c r="BI175" s="99"/>
      <c r="BJ175" s="99"/>
      <c r="BK175" s="100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>
        <v>-13198571.32</v>
      </c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>
        <f t="shared" si="14"/>
        <v>-13198571.32</v>
      </c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60"/>
    </row>
    <row r="176" spans="1:166" ht="26.25" customHeight="1" x14ac:dyDescent="0.2">
      <c r="A176" s="101" t="s">
        <v>214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94"/>
      <c r="AP176" s="11" t="s">
        <v>215</v>
      </c>
      <c r="AQ176" s="21"/>
      <c r="AR176" s="21"/>
      <c r="AS176" s="21"/>
      <c r="AT176" s="21"/>
      <c r="AU176" s="55"/>
      <c r="AV176" s="95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7"/>
      <c r="BL176" s="57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9"/>
      <c r="CF176" s="57">
        <v>13282400.33</v>
      </c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9"/>
      <c r="CW176" s="57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9"/>
      <c r="DN176" s="57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9"/>
      <c r="EE176" s="56">
        <f t="shared" si="14"/>
        <v>13282400.33</v>
      </c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60"/>
    </row>
    <row r="177" spans="1:166" ht="27.75" customHeight="1" x14ac:dyDescent="0.2">
      <c r="A177" s="101" t="s">
        <v>216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52" t="s">
        <v>217</v>
      </c>
      <c r="AQ177" s="53"/>
      <c r="AR177" s="53"/>
      <c r="AS177" s="53"/>
      <c r="AT177" s="53"/>
      <c r="AU177" s="53"/>
      <c r="AV177" s="75"/>
      <c r="AW177" s="75"/>
      <c r="AX177" s="75"/>
      <c r="AY177" s="75"/>
      <c r="AZ177" s="75"/>
      <c r="BA177" s="75"/>
      <c r="BB177" s="75"/>
      <c r="BC177" s="75"/>
      <c r="BD177" s="75"/>
      <c r="BE177" s="98"/>
      <c r="BF177" s="99"/>
      <c r="BG177" s="99"/>
      <c r="BH177" s="99"/>
      <c r="BI177" s="99"/>
      <c r="BJ177" s="99"/>
      <c r="BK177" s="100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7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9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>
        <f t="shared" si="14"/>
        <v>0</v>
      </c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60"/>
    </row>
    <row r="178" spans="1:166" ht="24" customHeight="1" x14ac:dyDescent="0.2">
      <c r="A178" s="101" t="s">
        <v>218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94"/>
      <c r="AP178" s="11" t="s">
        <v>219</v>
      </c>
      <c r="AQ178" s="21"/>
      <c r="AR178" s="21"/>
      <c r="AS178" s="21"/>
      <c r="AT178" s="21"/>
      <c r="AU178" s="55"/>
      <c r="AV178" s="95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7"/>
      <c r="BL178" s="57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9"/>
      <c r="CF178" s="57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9"/>
      <c r="CW178" s="57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9"/>
      <c r="DN178" s="57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9"/>
      <c r="EE178" s="56">
        <f t="shared" si="14"/>
        <v>0</v>
      </c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60"/>
    </row>
    <row r="179" spans="1:166" ht="25.5" customHeight="1" x14ac:dyDescent="0.2">
      <c r="A179" s="103" t="s">
        <v>220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5"/>
      <c r="AP179" s="74" t="s">
        <v>221</v>
      </c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98"/>
      <c r="BF179" s="99"/>
      <c r="BG179" s="99"/>
      <c r="BH179" s="99"/>
      <c r="BI179" s="99"/>
      <c r="BJ179" s="99"/>
      <c r="BK179" s="100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106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8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>
        <f t="shared" si="14"/>
        <v>0</v>
      </c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8"/>
    </row>
    <row r="180" spans="1:16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ht="11.25" customHeight="1" x14ac:dyDescent="0.2">
      <c r="A182" s="1" t="s">
        <v>222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1"/>
      <c r="AG182" s="1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 t="s">
        <v>223</v>
      </c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ht="11.2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12" t="s">
        <v>224</v>
      </c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"/>
      <c r="AG183" s="1"/>
      <c r="AH183" s="112" t="s">
        <v>225</v>
      </c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 t="s">
        <v>226</v>
      </c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1"/>
      <c r="DR183" s="1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  <row r="184" spans="1:166" ht="11.25" customHeight="1" x14ac:dyDescent="0.2">
      <c r="A184" s="1" t="s">
        <v>227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1"/>
      <c r="AG184" s="1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12" t="s">
        <v>224</v>
      </c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7"/>
      <c r="DR184" s="7"/>
      <c r="DS184" s="112" t="s">
        <v>225</v>
      </c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112"/>
      <c r="EI184" s="112"/>
      <c r="EJ184" s="112"/>
      <c r="EK184" s="112"/>
      <c r="EL184" s="112"/>
      <c r="EM184" s="112"/>
      <c r="EN184" s="112"/>
      <c r="EO184" s="112"/>
      <c r="EP184" s="112"/>
      <c r="EQ184" s="112"/>
      <c r="ER184" s="112"/>
      <c r="ES184" s="112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  <row r="185" spans="1:16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12" t="s">
        <v>224</v>
      </c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7"/>
      <c r="AG185" s="7"/>
      <c r="AH185" s="112" t="s">
        <v>225</v>
      </c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</row>
    <row r="186" spans="1:166" ht="7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</row>
    <row r="187" spans="1:166" ht="11.25" customHeight="1" x14ac:dyDescent="0.2">
      <c r="A187" s="110" t="s">
        <v>228</v>
      </c>
      <c r="B187" s="110"/>
      <c r="C187" s="111"/>
      <c r="D187" s="111"/>
      <c r="E187" s="111"/>
      <c r="F187" s="1" t="s">
        <v>228</v>
      </c>
      <c r="G187" s="1"/>
      <c r="H187" s="1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110">
        <v>200</v>
      </c>
      <c r="Z187" s="110"/>
      <c r="AA187" s="110"/>
      <c r="AB187" s="110"/>
      <c r="AC187" s="110"/>
      <c r="AD187" s="109"/>
      <c r="AE187" s="109"/>
      <c r="AF187" s="1"/>
      <c r="AG187" s="1" t="s">
        <v>229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</row>
    <row r="188" spans="1:16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1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1"/>
      <c r="CY188" s="1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1"/>
      <c r="DW188" s="1"/>
      <c r="DX188" s="2"/>
      <c r="DY188" s="2"/>
      <c r="DZ188" s="5"/>
      <c r="EA188" s="5"/>
      <c r="EB188" s="5"/>
      <c r="EC188" s="1"/>
      <c r="ED188" s="1"/>
      <c r="EE188" s="1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2"/>
      <c r="EW188" s="2"/>
      <c r="EX188" s="2"/>
      <c r="EY188" s="2"/>
      <c r="EZ188" s="2"/>
      <c r="FA188" s="8"/>
      <c r="FB188" s="8"/>
      <c r="FC188" s="1"/>
      <c r="FD188" s="1"/>
      <c r="FE188" s="1"/>
      <c r="FF188" s="1"/>
      <c r="FG188" s="1"/>
      <c r="FH188" s="1"/>
      <c r="FI188" s="1"/>
      <c r="FJ188" s="1"/>
    </row>
    <row r="189" spans="1:166" ht="9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1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10"/>
      <c r="CY189" s="10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</row>
  </sheetData>
  <mergeCells count="1535">
    <mergeCell ref="AD187:AE187"/>
    <mergeCell ref="A187:B187"/>
    <mergeCell ref="C187:E187"/>
    <mergeCell ref="I187:X187"/>
    <mergeCell ref="Y187:AC187"/>
    <mergeCell ref="DC184:DP184"/>
    <mergeCell ref="DS184:ES184"/>
    <mergeCell ref="DC183:DP183"/>
    <mergeCell ref="DS183:ES183"/>
    <mergeCell ref="R185:AE185"/>
    <mergeCell ref="AH185:BH185"/>
    <mergeCell ref="N182:AE182"/>
    <mergeCell ref="AH182:BH182"/>
    <mergeCell ref="N183:AE183"/>
    <mergeCell ref="AH183:BH183"/>
    <mergeCell ref="R184:AE184"/>
    <mergeCell ref="AH184:BH184"/>
    <mergeCell ref="ET179:FJ179"/>
    <mergeCell ref="A179:AO179"/>
    <mergeCell ref="AP179:AU179"/>
    <mergeCell ref="AV179:BK179"/>
    <mergeCell ref="BL179:CE179"/>
    <mergeCell ref="CF179:CV179"/>
    <mergeCell ref="CW178:DM178"/>
    <mergeCell ref="DN178:ED178"/>
    <mergeCell ref="EE178:ES178"/>
    <mergeCell ref="CW179:DM179"/>
    <mergeCell ref="DN179:ED179"/>
    <mergeCell ref="EE179:ES179"/>
    <mergeCell ref="CW177:DM177"/>
    <mergeCell ref="DN177:ED177"/>
    <mergeCell ref="EE177:ES177"/>
    <mergeCell ref="ET177:FJ177"/>
    <mergeCell ref="A178:AO178"/>
    <mergeCell ref="AP178:AU178"/>
    <mergeCell ref="AV178:BK178"/>
    <mergeCell ref="BL178:CE178"/>
    <mergeCell ref="ET178:FJ178"/>
    <mergeCell ref="CF178:CV178"/>
    <mergeCell ref="A176:AO176"/>
    <mergeCell ref="AP176:AU176"/>
    <mergeCell ref="AV176:BK176"/>
    <mergeCell ref="BL176:CE176"/>
    <mergeCell ref="ET176:FJ176"/>
    <mergeCell ref="A177:AO177"/>
    <mergeCell ref="AP177:AU177"/>
    <mergeCell ref="AV177:BK177"/>
    <mergeCell ref="BL177:CE177"/>
    <mergeCell ref="CF177:CV177"/>
    <mergeCell ref="CW175:DM175"/>
    <mergeCell ref="DN175:ED175"/>
    <mergeCell ref="EE175:ES175"/>
    <mergeCell ref="ET175:FJ175"/>
    <mergeCell ref="CF176:CV176"/>
    <mergeCell ref="CW176:DM176"/>
    <mergeCell ref="DN176:ED176"/>
    <mergeCell ref="EE176:ES176"/>
    <mergeCell ref="A174:AO174"/>
    <mergeCell ref="AP174:AU174"/>
    <mergeCell ref="AV174:BK174"/>
    <mergeCell ref="BL174:CE174"/>
    <mergeCell ref="ET174:FJ174"/>
    <mergeCell ref="A175:AO175"/>
    <mergeCell ref="AP175:AU175"/>
    <mergeCell ref="AV175:BK175"/>
    <mergeCell ref="BL175:CE175"/>
    <mergeCell ref="CF175:CV175"/>
    <mergeCell ref="EE173:ES173"/>
    <mergeCell ref="ET173:FJ173"/>
    <mergeCell ref="CF174:CV174"/>
    <mergeCell ref="CW174:DM174"/>
    <mergeCell ref="DN174:ED174"/>
    <mergeCell ref="EE174:ES174"/>
    <mergeCell ref="CW172:DM172"/>
    <mergeCell ref="DN172:ED172"/>
    <mergeCell ref="EE172:ES172"/>
    <mergeCell ref="A173:AO173"/>
    <mergeCell ref="AP173:AU173"/>
    <mergeCell ref="AV173:BK173"/>
    <mergeCell ref="BL173:CE173"/>
    <mergeCell ref="CF173:CV173"/>
    <mergeCell ref="CW173:DM173"/>
    <mergeCell ref="DN173:ED173"/>
    <mergeCell ref="CW171:DM171"/>
    <mergeCell ref="DN171:ED171"/>
    <mergeCell ref="EE171:ES171"/>
    <mergeCell ref="ET171:FJ171"/>
    <mergeCell ref="ET172:FJ172"/>
    <mergeCell ref="A172:AO172"/>
    <mergeCell ref="AP172:AU172"/>
    <mergeCell ref="AV172:BK172"/>
    <mergeCell ref="BL172:CE172"/>
    <mergeCell ref="CF172:CV172"/>
    <mergeCell ref="CF170:CV170"/>
    <mergeCell ref="CW170:DM170"/>
    <mergeCell ref="DN170:ED170"/>
    <mergeCell ref="EE170:ES170"/>
    <mergeCell ref="ET170:FJ170"/>
    <mergeCell ref="A171:AO171"/>
    <mergeCell ref="AP171:AU171"/>
    <mergeCell ref="AV171:BK171"/>
    <mergeCell ref="BL171:CE171"/>
    <mergeCell ref="CF171:CV171"/>
    <mergeCell ref="A169:AO169"/>
    <mergeCell ref="AP169:AU169"/>
    <mergeCell ref="AV169:BK169"/>
    <mergeCell ref="BL169:CE169"/>
    <mergeCell ref="A170:AO170"/>
    <mergeCell ref="AP170:AU170"/>
    <mergeCell ref="AV170:BK170"/>
    <mergeCell ref="BL170:CE170"/>
    <mergeCell ref="CF168:CV168"/>
    <mergeCell ref="CW168:DM168"/>
    <mergeCell ref="DN168:ED168"/>
    <mergeCell ref="EE168:ES168"/>
    <mergeCell ref="ET168:FJ168"/>
    <mergeCell ref="ET169:FJ169"/>
    <mergeCell ref="CF169:CV169"/>
    <mergeCell ref="CW169:DM169"/>
    <mergeCell ref="DN169:ED169"/>
    <mergeCell ref="EE169:ES169"/>
    <mergeCell ref="A167:AO167"/>
    <mergeCell ref="AP167:AU167"/>
    <mergeCell ref="AV167:BK167"/>
    <mergeCell ref="BL167:CE167"/>
    <mergeCell ref="A168:AO168"/>
    <mergeCell ref="AP168:AU168"/>
    <mergeCell ref="AV168:BK168"/>
    <mergeCell ref="BL168:CE168"/>
    <mergeCell ref="DN166:ED166"/>
    <mergeCell ref="EE166:ES166"/>
    <mergeCell ref="ET166:FJ166"/>
    <mergeCell ref="ET167:FJ167"/>
    <mergeCell ref="CF167:CV167"/>
    <mergeCell ref="CW167:DM167"/>
    <mergeCell ref="DN167:ED167"/>
    <mergeCell ref="EE167:ES167"/>
    <mergeCell ref="A166:AO166"/>
    <mergeCell ref="AP166:AU166"/>
    <mergeCell ref="AV166:BK166"/>
    <mergeCell ref="BL166:CE166"/>
    <mergeCell ref="CF166:CV166"/>
    <mergeCell ref="CW166:DM166"/>
    <mergeCell ref="ET164:FJ164"/>
    <mergeCell ref="A165:AO165"/>
    <mergeCell ref="AP165:AU165"/>
    <mergeCell ref="AV165:BK165"/>
    <mergeCell ref="BL165:CE165"/>
    <mergeCell ref="CF165:CV165"/>
    <mergeCell ref="CW165:DM165"/>
    <mergeCell ref="DN165:ED165"/>
    <mergeCell ref="EE165:ES165"/>
    <mergeCell ref="ET165:FJ165"/>
    <mergeCell ref="EE163:ES163"/>
    <mergeCell ref="CF164:CV164"/>
    <mergeCell ref="CW164:DM164"/>
    <mergeCell ref="DN164:ED164"/>
    <mergeCell ref="EE164:ES164"/>
    <mergeCell ref="A164:AO164"/>
    <mergeCell ref="AP164:AU164"/>
    <mergeCell ref="AV164:BK164"/>
    <mergeCell ref="BL164:CE164"/>
    <mergeCell ref="A162:AO163"/>
    <mergeCell ref="AP162:AU163"/>
    <mergeCell ref="AV162:BK163"/>
    <mergeCell ref="BL162:CE163"/>
    <mergeCell ref="A161:FJ161"/>
    <mergeCell ref="CF162:ES162"/>
    <mergeCell ref="ET162:FJ163"/>
    <mergeCell ref="CF163:CV163"/>
    <mergeCell ref="CW163:DM163"/>
    <mergeCell ref="DN163:ED163"/>
    <mergeCell ref="A153:AJ153"/>
    <mergeCell ref="AK153:AP153"/>
    <mergeCell ref="AQ153:BB153"/>
    <mergeCell ref="BC153:BT153"/>
    <mergeCell ref="EK153:EW153"/>
    <mergeCell ref="EX153:FJ153"/>
    <mergeCell ref="BU153:CG153"/>
    <mergeCell ref="CH153:CW153"/>
    <mergeCell ref="CX153:DJ153"/>
    <mergeCell ref="EX152:FJ152"/>
    <mergeCell ref="BU152:CG152"/>
    <mergeCell ref="CH152:CW152"/>
    <mergeCell ref="CX152:DJ152"/>
    <mergeCell ref="DK152:DW152"/>
    <mergeCell ref="DX153:EJ153"/>
    <mergeCell ref="DK153:DW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Ст.Озеро</cp:lastModifiedBy>
  <dcterms:created xsi:type="dcterms:W3CDTF">2024-01-17T07:53:23Z</dcterms:created>
  <dcterms:modified xsi:type="dcterms:W3CDTF">2024-01-19T12:16:20Z</dcterms:modified>
</cp:coreProperties>
</file>