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ГР'!$FJ$129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X48" i="1" s="1"/>
  <c r="EK48" i="1"/>
  <c r="DX49" i="1"/>
  <c r="EK49" i="1"/>
  <c r="EX49" i="1"/>
  <c r="DX50" i="1"/>
  <c r="EK50" i="1"/>
  <c r="EX50" i="1"/>
  <c r="DX51" i="1"/>
  <c r="EK51" i="1" s="1"/>
  <c r="DX52" i="1"/>
  <c r="EX52" i="1" s="1"/>
  <c r="EK52" i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K59" i="1" s="1"/>
  <c r="DX60" i="1"/>
  <c r="EX60" i="1" s="1"/>
  <c r="EK60" i="1"/>
  <c r="DX61" i="1"/>
  <c r="EK61" i="1"/>
  <c r="EX61" i="1"/>
  <c r="DX62" i="1"/>
  <c r="EK62" i="1"/>
  <c r="EX62" i="1"/>
  <c r="DX63" i="1"/>
  <c r="EK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K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K87" i="1" s="1"/>
  <c r="DX88" i="1"/>
  <c r="EX88" i="1" s="1"/>
  <c r="EK88" i="1"/>
  <c r="DX89" i="1"/>
  <c r="EK89" i="1"/>
  <c r="EX89" i="1"/>
  <c r="DX90" i="1"/>
  <c r="EK90" i="1"/>
  <c r="EX90" i="1"/>
  <c r="DX91" i="1"/>
  <c r="EK91" i="1" s="1"/>
  <c r="DX92" i="1"/>
  <c r="EX92" i="1" s="1"/>
  <c r="EK92" i="1"/>
  <c r="DX93" i="1"/>
  <c r="EK93" i="1"/>
  <c r="EX93" i="1"/>
  <c r="DX94" i="1"/>
  <c r="EE106" i="1"/>
  <c r="ET106" i="1"/>
  <c r="EE107" i="1"/>
  <c r="ET107" i="1"/>
  <c r="EE108" i="1"/>
  <c r="ET108" i="1"/>
  <c r="EE109" i="1"/>
  <c r="ET109" i="1"/>
  <c r="EE110" i="1"/>
  <c r="ET110" i="1"/>
  <c r="EE111" i="1"/>
  <c r="ET111" i="1"/>
  <c r="EE112" i="1"/>
  <c r="EE113" i="1"/>
  <c r="EE114" i="1"/>
  <c r="EE115" i="1"/>
  <c r="EE116" i="1"/>
  <c r="EE117" i="1"/>
  <c r="EE118" i="1"/>
  <c r="EE119" i="1"/>
  <c r="EE120" i="1"/>
  <c r="EX91" i="1" l="1"/>
  <c r="EX87" i="1"/>
  <c r="EX83" i="1"/>
  <c r="EX79" i="1"/>
  <c r="EX75" i="1"/>
  <c r="EX71" i="1"/>
  <c r="EX67" i="1"/>
  <c r="EX63" i="1"/>
  <c r="EX59" i="1"/>
  <c r="EX55" i="1"/>
  <c r="EX51" i="1"/>
</calcChain>
</file>

<file path=xl/sharedStrings.xml><?xml version="1.0" encoding="utf-8"?>
<sst xmlns="http://schemas.openxmlformats.org/spreadsheetml/2006/main" count="221" uniqueCount="169">
  <si>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</si>
  <si>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</si>
  <si>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</si>
  <si>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</si>
  <si>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</si>
  <si>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</si>
  <si>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</si>
  <si>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</si>
  <si>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</si>
  <si>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</si>
  <si>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</si>
  <si>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</si>
  <si>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</si>
  <si>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</si>
  <si>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</si>
  <si>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</si>
  <si>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01.03.2023 г.</t>
  </si>
  <si>
    <t>06.03.2023</t>
  </si>
  <si>
    <t>Исполком Бурметьевского СП-собственная смета</t>
  </si>
  <si>
    <t>бюджет Бурметьевского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</si>
  <si>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</si>
  <si>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</si>
  <si>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</si>
  <si>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</si>
  <si>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</si>
  <si>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</si>
  <si>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</si>
  <si>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</si>
  <si>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</si>
  <si>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</si>
  <si>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</si>
  <si>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</si>
  <si>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</si>
  <si>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</si>
  <si>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</si>
  <si>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</si>
  <si>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</si>
  <si>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</si>
  <si>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</si>
  <si>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</si>
  <si>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</si>
  <si>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</si>
  <si>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</si>
  <si>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</si>
  <si>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</si>
  <si>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</si>
  <si>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</si>
  <si>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18210606043103000110111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</si>
  <si>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</si>
  <si>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</si>
  <si>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</si>
  <si>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</si>
  <si>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</si>
  <si>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</si>
  <si>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</si>
  <si>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</si>
  <si>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</si>
  <si>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</si>
  <si>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</si>
  <si>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</si>
  <si>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</si>
  <si>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</si>
  <si>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</si>
  <si>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</si>
  <si>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</si>
  <si>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</si>
  <si>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</si>
  <si>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</si>
  <si>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</si>
  <si>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</si>
  <si>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</si>
  <si>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</si>
  <si>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90501049900002040121211 00000 301 П211099</t>
  </si>
  <si>
    <t>Начисления на выплаты по оплате труда</t>
  </si>
  <si>
    <t>90501049900002040129213 00000 301 П213099</t>
  </si>
  <si>
    <t>Услуги связи</t>
  </si>
  <si>
    <t>90501049900002040244221 00000 301 П221099</t>
  </si>
  <si>
    <t>Коммунальные услуги</t>
  </si>
  <si>
    <t>90501049900002040244223 00000 301 П223017</t>
  </si>
  <si>
    <t>Работы, услуги по содержанию имущества</t>
  </si>
  <si>
    <t>90501049900002040244225 00000 301 П225004</t>
  </si>
  <si>
    <t>Прочие работы, услуги</t>
  </si>
  <si>
    <t>90501049900002040244226 00000 301 П226001</t>
  </si>
  <si>
    <t>90501049900002040244226 00000 301 П226004</t>
  </si>
  <si>
    <t>90501049900002040244226 00000 301 П226015</t>
  </si>
  <si>
    <t>90501049900002040244226 13310 301 П226004</t>
  </si>
  <si>
    <t>Увеличение стоимости горюче-смазочных материалов</t>
  </si>
  <si>
    <t>90501049900002040244343 90210 301 П343001</t>
  </si>
  <si>
    <t>Увеличение стоимости прочих материальных запасов</t>
  </si>
  <si>
    <t>90501049900002040244346 00000 301 П346017</t>
  </si>
  <si>
    <t>90501049900002040244346 90210 301 П346013</t>
  </si>
  <si>
    <t>90501049900002040247223 00000 301 П223003</t>
  </si>
  <si>
    <t>Налоги, пошлины и сборы</t>
  </si>
  <si>
    <t>90501049900002040852291 90210 301 П291015</t>
  </si>
  <si>
    <t>90501139900002950851291 00000 301 П291001</t>
  </si>
  <si>
    <t>90501139900029900111211 00000 301 П211099</t>
  </si>
  <si>
    <t>90501139900029900119213 00000 301 П213099</t>
  </si>
  <si>
    <t>90501139900092350244225 00000 301 П225002</t>
  </si>
  <si>
    <t>90501139900092350244226 90210 301 П226002</t>
  </si>
  <si>
    <t>90502039900051180121211 00000 100 П211099</t>
  </si>
  <si>
    <t>90502039900051180129213 00000 100 П213099</t>
  </si>
  <si>
    <t>90502039900051180244221 00000 100 П221099</t>
  </si>
  <si>
    <t>90502039900051180244346 00000 100 П346017</t>
  </si>
  <si>
    <t>90503149900092350244225 05010 301 П225004</t>
  </si>
  <si>
    <t>90503149900092350244226 05010 301 Н226099</t>
  </si>
  <si>
    <t>90503149900092350247223 05010 301 П223003</t>
  </si>
  <si>
    <t>90504069900090430244225 00000 301 Н225099</t>
  </si>
  <si>
    <t>90505029900075050244226 99997 309 Н226099</t>
  </si>
  <si>
    <t>Увеличение стоимости строительных материалов</t>
  </si>
  <si>
    <t>90505029900075050244344 00000 301 П344098</t>
  </si>
  <si>
    <t>Увеличение стоимости основных средств</t>
  </si>
  <si>
    <t>905050314704L5760244310 00000 100 Н310099</t>
  </si>
  <si>
    <t>905050314704L5760244310 12100 201 Н310099</t>
  </si>
  <si>
    <t>905050314704L5761244310 00000 301 Н310099</t>
  </si>
  <si>
    <t>90505039900078010247223 00000 301 П223001</t>
  </si>
  <si>
    <t>90505039900078040244223 00000 301 П223017</t>
  </si>
  <si>
    <t>90505039900078040244225 00000 301 П225008</t>
  </si>
  <si>
    <t>90505039900078050244225 05015 301 П225098</t>
  </si>
  <si>
    <t>90505039900078050244225 90270 301 П225008</t>
  </si>
  <si>
    <t>90505039900078050244226 00000 301 П226098</t>
  </si>
  <si>
    <t>Увеличение стоимости прочих материальных запасов однократного применения</t>
  </si>
  <si>
    <t>90505039900078050244349 00000 301 П349098</t>
  </si>
  <si>
    <t>9050503Б100078050244225 99997 311 Н225099</t>
  </si>
  <si>
    <t>Перечисления текущего характера другим бюджетам бюджетной системы Российской Федерации</t>
  </si>
  <si>
    <t>90508019900025600540251 00000 301 П251099</t>
  </si>
  <si>
    <t>90514039900020860521251 00000 301 П251099</t>
  </si>
  <si>
    <t>93801029900002030121211 00000 301 П211099</t>
  </si>
  <si>
    <t>93801029900002030129213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</si>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</sst>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topLeftCell="A16" workbookViewId="0">
      <selection activeCell="ET28" sqref="ET28:FJ28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8192266.5999999996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317572.15000000002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3" si="0">CF19+CW19+DN19</f>
        <v>317572.15000000002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3" si="1">BJ19-EE19</f>
        <v>7874694.4499999993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8192266.5999999996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317572.15000000002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317572.15000000002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7874694.4499999993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550000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32318.639999999999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32318.639999999999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517681.36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-0.81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-0.81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0.81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79.680000000000007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79.680000000000007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-79.680000000000007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184000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-979.22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-979.22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184979.22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4542000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4542000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736000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-37387.910000000003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-37387.910000000003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773387.91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-3000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-3000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3000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3000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2400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2400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600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408500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408500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-408500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36.4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19000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500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500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18500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126420.6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31605.15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31605.15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94815.450000000012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2031846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2031846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-116463.38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-116463.38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116463.38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</row>
    <row r="45" spans="1:166" ht="24" customHeight="1" x14ac:dyDescent="0.2">
      <c r="A45" s="84" t="s">
        <v>21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9"/>
      <c r="AK45" s="83" t="s">
        <v>22</v>
      </c>
      <c r="AL45" s="84"/>
      <c r="AM45" s="84"/>
      <c r="AN45" s="84"/>
      <c r="AO45" s="84"/>
      <c r="AP45" s="89"/>
      <c r="AQ45" s="83" t="s">
        <v>62</v>
      </c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9"/>
      <c r="BC45" s="83" t="s">
        <v>63</v>
      </c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9"/>
      <c r="BU45" s="83" t="s">
        <v>64</v>
      </c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9"/>
      <c r="CH45" s="80" t="s">
        <v>25</v>
      </c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2"/>
      <c r="EK45" s="80" t="s">
        <v>65</v>
      </c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98"/>
    </row>
    <row r="46" spans="1:166" ht="78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90"/>
      <c r="AK46" s="86"/>
      <c r="AL46" s="87"/>
      <c r="AM46" s="87"/>
      <c r="AN46" s="87"/>
      <c r="AO46" s="87"/>
      <c r="AP46" s="90"/>
      <c r="AQ46" s="86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90"/>
      <c r="BC46" s="86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90"/>
      <c r="BU46" s="86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90"/>
      <c r="CH46" s="81" t="s">
        <v>66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2"/>
      <c r="CX46" s="80" t="s">
        <v>28</v>
      </c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2"/>
      <c r="DK46" s="80" t="s">
        <v>29</v>
      </c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2"/>
      <c r="DX46" s="80" t="s">
        <v>30</v>
      </c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2"/>
      <c r="EK46" s="86" t="s">
        <v>67</v>
      </c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90"/>
      <c r="EX46" s="80" t="s">
        <v>68</v>
      </c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98"/>
    </row>
    <row r="47" spans="1:166" ht="14.25" customHeight="1" x14ac:dyDescent="0.2">
      <c r="A47" s="77">
        <v>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8"/>
      <c r="AK47" s="74">
        <v>2</v>
      </c>
      <c r="AL47" s="75"/>
      <c r="AM47" s="75"/>
      <c r="AN47" s="75"/>
      <c r="AO47" s="75"/>
      <c r="AP47" s="76"/>
      <c r="AQ47" s="74">
        <v>3</v>
      </c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74">
        <v>4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6"/>
      <c r="BU47" s="74">
        <v>5</v>
      </c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6"/>
      <c r="CH47" s="74">
        <v>6</v>
      </c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6"/>
      <c r="CX47" s="74">
        <v>7</v>
      </c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6"/>
      <c r="DK47" s="74">
        <v>8</v>
      </c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6"/>
      <c r="DX47" s="74">
        <v>9</v>
      </c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6"/>
      <c r="EK47" s="74">
        <v>10</v>
      </c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62">
        <v>11</v>
      </c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4"/>
    </row>
    <row r="48" spans="1:166" ht="15" customHeight="1" x14ac:dyDescent="0.2">
      <c r="A48" s="97" t="s">
        <v>69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67" t="s">
        <v>70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72">
        <v>8630090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>
        <v>8630090</v>
      </c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>
        <v>476520.25</v>
      </c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>
        <f t="shared" ref="DX48:DX94" si="2">CH48+CX48+DK48</f>
        <v>476520.25</v>
      </c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>
        <f t="shared" ref="EK48:EK93" si="3">BC48-DX48</f>
        <v>8153569.75</v>
      </c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>
        <f t="shared" ref="EX48:EX93" si="4">BU48-DX48</f>
        <v>8153569.75</v>
      </c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3"/>
    </row>
    <row r="49" spans="1:166" ht="15" customHeight="1" x14ac:dyDescent="0.2">
      <c r="A49" s="35" t="s">
        <v>33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44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8630090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8630090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476520.25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476520.25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8153569.75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8153569.75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566293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566293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68214.52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68214.52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498078.48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498078.48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171021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171021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20660.599999999999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20660.599999999999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150360.4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150360.4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13464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13464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13464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13464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3170.82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3170.82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3170.82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3170.82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5000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5000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5000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5000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7000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7000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7000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7000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13000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13000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13000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13000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5586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5586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5586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5586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19000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19000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19000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19000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51000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51000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51000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51000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12000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12000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12000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12000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5000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5000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5000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5000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77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46352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46352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46352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46352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93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5000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5000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5000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3000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3000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71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95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212058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212058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43659.68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43659.68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168398.32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168398.32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73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96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64042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64042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13603.56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13603.56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50438.44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50438.44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79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97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88000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88000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12974.3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12974.3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75025.7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75025.7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81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98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58500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58500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58500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58500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71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99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88881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88881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14813.5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14813.5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74067.5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74067.5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73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26842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26842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4473.68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4473.68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22368.32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22368.32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75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101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5088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5088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5088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5088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88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102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5609.6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5609.6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5609.6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5609.6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79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103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3196.18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3196.18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3196.18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3196.18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81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104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17523.82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17523.82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17523.82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17523.82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77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105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29280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29280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29280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29280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79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106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11846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11846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11846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11846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107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433513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433513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433513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433513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108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33348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33348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33348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33348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110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111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1620000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1620000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1620000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1620000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112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380000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380000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380000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380000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110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113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20000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20000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77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114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670985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670985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196504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196504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474481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474481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77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115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21878.66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21878.66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21878.66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21878.66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79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28000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28000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28000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28000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79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117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150000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150000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150000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150000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79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118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58500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58500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58500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58500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81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119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4602.5200000000004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4602.5200000000004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4602.5200000000004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4602.5200000000004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120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121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84414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84414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84414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84414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79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122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4310.3999999999996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4310.3999999999996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4310.3999999999996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4310.3999999999996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95" t="s">
        <v>123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124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2929907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2929907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2929907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2929907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36.4" customHeight="1" x14ac:dyDescent="0.2">
      <c r="A91" s="95" t="s">
        <v>123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125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21300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21300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21300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21300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71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126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485851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485851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61640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61640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424211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424211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73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127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146727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146727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18676.41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18676.41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128050.59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128050.59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" customHeight="1" x14ac:dyDescent="0.2">
      <c r="A94" s="92" t="s">
        <v>128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3"/>
      <c r="AK94" s="21" t="s">
        <v>129</v>
      </c>
      <c r="AL94" s="22"/>
      <c r="AM94" s="22"/>
      <c r="AN94" s="22"/>
      <c r="AO94" s="22"/>
      <c r="AP94" s="22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16">
        <v>-437823.4</v>
      </c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>
        <v>-437823.4</v>
      </c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>
        <v>-158948.1</v>
      </c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32">
        <f t="shared" si="2"/>
        <v>-158948.1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7"/>
    </row>
    <row r="95" spans="1:166" ht="24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8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9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6" t="s">
        <v>130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6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2" t="s">
        <v>131</v>
      </c>
    </row>
    <row r="102" spans="1:166" ht="12.75" customHeight="1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</row>
    <row r="103" spans="1:166" ht="11.25" customHeight="1" x14ac:dyDescent="0.2">
      <c r="A103" s="84" t="s">
        <v>21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9"/>
      <c r="AP103" s="83" t="s">
        <v>22</v>
      </c>
      <c r="AQ103" s="84"/>
      <c r="AR103" s="84"/>
      <c r="AS103" s="84"/>
      <c r="AT103" s="84"/>
      <c r="AU103" s="89"/>
      <c r="AV103" s="83" t="s">
        <v>132</v>
      </c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9"/>
      <c r="BL103" s="83" t="s">
        <v>63</v>
      </c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9"/>
      <c r="CF103" s="80" t="s">
        <v>25</v>
      </c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2"/>
      <c r="ET103" s="83" t="s">
        <v>26</v>
      </c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5"/>
    </row>
    <row r="104" spans="1:166" ht="69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90"/>
      <c r="AP104" s="86"/>
      <c r="AQ104" s="87"/>
      <c r="AR104" s="87"/>
      <c r="AS104" s="87"/>
      <c r="AT104" s="87"/>
      <c r="AU104" s="90"/>
      <c r="AV104" s="86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90"/>
      <c r="BL104" s="86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90"/>
      <c r="CF104" s="81" t="s">
        <v>133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2"/>
      <c r="CW104" s="80" t="s">
        <v>28</v>
      </c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2"/>
      <c r="DN104" s="80" t="s">
        <v>29</v>
      </c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2"/>
      <c r="EE104" s="80" t="s">
        <v>30</v>
      </c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2"/>
      <c r="ET104" s="86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8"/>
    </row>
    <row r="105" spans="1:166" ht="12" customHeight="1" x14ac:dyDescent="0.2">
      <c r="A105" s="77">
        <v>1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8"/>
      <c r="AP105" s="74">
        <v>2</v>
      </c>
      <c r="AQ105" s="75"/>
      <c r="AR105" s="75"/>
      <c r="AS105" s="75"/>
      <c r="AT105" s="75"/>
      <c r="AU105" s="76"/>
      <c r="AV105" s="74">
        <v>3</v>
      </c>
      <c r="AW105" s="75"/>
      <c r="AX105" s="75"/>
      <c r="AY105" s="75"/>
      <c r="AZ105" s="75"/>
      <c r="BA105" s="75"/>
      <c r="BB105" s="75"/>
      <c r="BC105" s="75"/>
      <c r="BD105" s="75"/>
      <c r="BE105" s="63"/>
      <c r="BF105" s="63"/>
      <c r="BG105" s="63"/>
      <c r="BH105" s="63"/>
      <c r="BI105" s="63"/>
      <c r="BJ105" s="63"/>
      <c r="BK105" s="79"/>
      <c r="BL105" s="74">
        <v>4</v>
      </c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6"/>
      <c r="CF105" s="74">
        <v>5</v>
      </c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6"/>
      <c r="CW105" s="74">
        <v>6</v>
      </c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6"/>
      <c r="DN105" s="74">
        <v>7</v>
      </c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6"/>
      <c r="EE105" s="74">
        <v>8</v>
      </c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6"/>
      <c r="ET105" s="62">
        <v>9</v>
      </c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4"/>
    </row>
    <row r="106" spans="1:166" ht="37.5" customHeight="1" x14ac:dyDescent="0.2">
      <c r="A106" s="65" t="s">
        <v>134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6"/>
      <c r="AP106" s="67" t="s">
        <v>135</v>
      </c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9"/>
      <c r="BF106" s="70"/>
      <c r="BG106" s="70"/>
      <c r="BH106" s="70"/>
      <c r="BI106" s="70"/>
      <c r="BJ106" s="70"/>
      <c r="BK106" s="71"/>
      <c r="BL106" s="72">
        <v>437823.4</v>
      </c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>
        <v>158948.1</v>
      </c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>
        <f t="shared" ref="EE106:EE120" si="5">CF106+CW106+DN106</f>
        <v>158948.1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>
        <f t="shared" ref="ET106:ET111" si="6">BL106-CF106-CW106-DN106</f>
        <v>278875.30000000005</v>
      </c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3"/>
    </row>
    <row r="107" spans="1:166" ht="36.75" customHeight="1" x14ac:dyDescent="0.2">
      <c r="A107" s="59" t="s">
        <v>136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60"/>
      <c r="AP107" s="44" t="s">
        <v>137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6"/>
      <c r="BF107" s="38"/>
      <c r="BG107" s="38"/>
      <c r="BH107" s="38"/>
      <c r="BI107" s="38"/>
      <c r="BJ107" s="38"/>
      <c r="BK107" s="39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29">
        <f t="shared" si="5"/>
        <v>0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29">
        <f t="shared" si="6"/>
        <v>0</v>
      </c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61"/>
    </row>
    <row r="108" spans="1:166" ht="17.25" customHeight="1" x14ac:dyDescent="0.2">
      <c r="A108" s="47" t="s">
        <v>138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8"/>
      <c r="AP108" s="49"/>
      <c r="AQ108" s="50"/>
      <c r="AR108" s="50"/>
      <c r="AS108" s="50"/>
      <c r="AT108" s="50"/>
      <c r="AU108" s="51"/>
      <c r="AV108" s="52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4"/>
      <c r="BL108" s="55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7"/>
      <c r="CF108" s="55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7"/>
      <c r="CW108" s="55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7"/>
      <c r="DN108" s="55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7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" customHeight="1" x14ac:dyDescent="0.2">
      <c r="A109" s="59" t="s">
        <v>139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60"/>
      <c r="AP109" s="44" t="s">
        <v>140</v>
      </c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6"/>
      <c r="BF109" s="38"/>
      <c r="BG109" s="38"/>
      <c r="BH109" s="38"/>
      <c r="BI109" s="38"/>
      <c r="BJ109" s="38"/>
      <c r="BK109" s="39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6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7.25" customHeight="1" x14ac:dyDescent="0.2">
      <c r="A110" s="47" t="s">
        <v>138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/>
      <c r="AP110" s="49"/>
      <c r="AQ110" s="50"/>
      <c r="AR110" s="50"/>
      <c r="AS110" s="50"/>
      <c r="AT110" s="50"/>
      <c r="AU110" s="51"/>
      <c r="AV110" s="52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4"/>
      <c r="BL110" s="55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7"/>
      <c r="CF110" s="55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7"/>
      <c r="CW110" s="55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7"/>
      <c r="DN110" s="55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7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6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31.5" customHeight="1" x14ac:dyDescent="0.2">
      <c r="A111" s="58" t="s">
        <v>141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44" t="s">
        <v>142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6"/>
      <c r="BF111" s="38"/>
      <c r="BG111" s="38"/>
      <c r="BH111" s="38"/>
      <c r="BI111" s="38"/>
      <c r="BJ111" s="38"/>
      <c r="BK111" s="39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>
        <f t="shared" si="6"/>
        <v>0</v>
      </c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5" customHeight="1" x14ac:dyDescent="0.2">
      <c r="A112" s="35" t="s">
        <v>143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44" t="s">
        <v>144</v>
      </c>
      <c r="AQ112" s="45"/>
      <c r="AR112" s="45"/>
      <c r="AS112" s="45"/>
      <c r="AT112" s="45"/>
      <c r="AU112" s="45"/>
      <c r="AV112" s="22"/>
      <c r="AW112" s="22"/>
      <c r="AX112" s="22"/>
      <c r="AY112" s="22"/>
      <c r="AZ112" s="22"/>
      <c r="BA112" s="22"/>
      <c r="BB112" s="22"/>
      <c r="BC112" s="22"/>
      <c r="BD112" s="22"/>
      <c r="BE112" s="23"/>
      <c r="BF112" s="24"/>
      <c r="BG112" s="24"/>
      <c r="BH112" s="24"/>
      <c r="BI112" s="24"/>
      <c r="BJ112" s="24"/>
      <c r="BK112" s="25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5" customHeight="1" x14ac:dyDescent="0.2">
      <c r="A113" s="35" t="s">
        <v>145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37" t="s">
        <v>146</v>
      </c>
      <c r="AQ113" s="38"/>
      <c r="AR113" s="38"/>
      <c r="AS113" s="38"/>
      <c r="AT113" s="38"/>
      <c r="AU113" s="39"/>
      <c r="AV113" s="40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1"/>
      <c r="CF113" s="29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1"/>
      <c r="CW113" s="29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1"/>
      <c r="DN113" s="29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1"/>
      <c r="EE113" s="32">
        <f t="shared" si="5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1.5" customHeight="1" x14ac:dyDescent="0.2">
      <c r="A114" s="34" t="s">
        <v>147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43"/>
      <c r="AP114" s="44" t="s">
        <v>148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6"/>
      <c r="BF114" s="38"/>
      <c r="BG114" s="38"/>
      <c r="BH114" s="38"/>
      <c r="BI114" s="38"/>
      <c r="BJ114" s="38"/>
      <c r="BK114" s="39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>
        <v>158948.1</v>
      </c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158948.1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8.25" customHeight="1" x14ac:dyDescent="0.2">
      <c r="A115" s="34" t="s">
        <v>149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37" t="s">
        <v>150</v>
      </c>
      <c r="AQ115" s="38"/>
      <c r="AR115" s="38"/>
      <c r="AS115" s="38"/>
      <c r="AT115" s="38"/>
      <c r="AU115" s="39"/>
      <c r="AV115" s="40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29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>
        <v>158948.1</v>
      </c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158948.1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6" customHeight="1" x14ac:dyDescent="0.2">
      <c r="A116" s="34" t="s">
        <v>151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44" t="s">
        <v>152</v>
      </c>
      <c r="AQ116" s="45"/>
      <c r="AR116" s="45"/>
      <c r="AS116" s="45"/>
      <c r="AT116" s="45"/>
      <c r="AU116" s="45"/>
      <c r="AV116" s="22"/>
      <c r="AW116" s="22"/>
      <c r="AX116" s="22"/>
      <c r="AY116" s="22"/>
      <c r="AZ116" s="22"/>
      <c r="BA116" s="22"/>
      <c r="BB116" s="22"/>
      <c r="BC116" s="22"/>
      <c r="BD116" s="22"/>
      <c r="BE116" s="23"/>
      <c r="BF116" s="24"/>
      <c r="BG116" s="24"/>
      <c r="BH116" s="24"/>
      <c r="BI116" s="24"/>
      <c r="BJ116" s="24"/>
      <c r="BK116" s="25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>
        <v>-317572.15000000002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>
        <f t="shared" si="5"/>
        <v>-317572.15000000002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6.25" customHeight="1" x14ac:dyDescent="0.2">
      <c r="A117" s="34" t="s">
        <v>153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  <c r="AP117" s="37" t="s">
        <v>154</v>
      </c>
      <c r="AQ117" s="38"/>
      <c r="AR117" s="38"/>
      <c r="AS117" s="38"/>
      <c r="AT117" s="38"/>
      <c r="AU117" s="39"/>
      <c r="AV117" s="40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2"/>
      <c r="BL117" s="29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>
        <v>476520.25</v>
      </c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29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1"/>
      <c r="EE117" s="32">
        <f t="shared" si="5"/>
        <v>476520.25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7.75" customHeight="1" x14ac:dyDescent="0.2">
      <c r="A118" s="34" t="s">
        <v>155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43"/>
      <c r="AP118" s="44" t="s">
        <v>156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29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" customHeight="1" x14ac:dyDescent="0.2">
      <c r="A119" s="34" t="s">
        <v>157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158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5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5.5" customHeight="1" x14ac:dyDescent="0.2">
      <c r="A120" s="18" t="s">
        <v>159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20"/>
      <c r="AP120" s="21" t="s">
        <v>160</v>
      </c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3"/>
      <c r="BF120" s="24"/>
      <c r="BG120" s="24"/>
      <c r="BH120" s="24"/>
      <c r="BI120" s="24"/>
      <c r="BJ120" s="24"/>
      <c r="BK120" s="25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26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8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>
        <f t="shared" si="5"/>
        <v>0</v>
      </c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7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"/>
      <c r="AG123" s="1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162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5" t="s">
        <v>163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"/>
      <c r="AG124" s="1"/>
      <c r="AH124" s="15" t="s">
        <v>164</v>
      </c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165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"/>
      <c r="DR124" s="1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166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"/>
      <c r="AG125" s="1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5" t="s">
        <v>163</v>
      </c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7"/>
      <c r="DR125" s="7"/>
      <c r="DS125" s="15" t="s">
        <v>164</v>
      </c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5" t="s">
        <v>163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7"/>
      <c r="AG126" s="7"/>
      <c r="AH126" s="15" t="s">
        <v>164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7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2" t="s">
        <v>167</v>
      </c>
      <c r="B128" s="12"/>
      <c r="C128" s="13"/>
      <c r="D128" s="13"/>
      <c r="E128" s="13"/>
      <c r="F128" s="1" t="s">
        <v>167</v>
      </c>
      <c r="G128" s="1"/>
      <c r="H128" s="1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2">
        <v>200</v>
      </c>
      <c r="Z128" s="12"/>
      <c r="AA128" s="12"/>
      <c r="AB128" s="12"/>
      <c r="AC128" s="12"/>
      <c r="AD128" s="11"/>
      <c r="AE128" s="11"/>
      <c r="AF128" s="1"/>
      <c r="AG128" s="1" t="s">
        <v>168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1"/>
      <c r="CY129" s="1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1"/>
      <c r="DW129" s="1"/>
      <c r="DX129" s="2"/>
      <c r="DY129" s="2"/>
      <c r="DZ129" s="5"/>
      <c r="EA129" s="5"/>
      <c r="EB129" s="5"/>
      <c r="EC129" s="1"/>
      <c r="ED129" s="1"/>
      <c r="EE129" s="1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2"/>
      <c r="EW129" s="2"/>
      <c r="EX129" s="2"/>
      <c r="EY129" s="2"/>
      <c r="EZ129" s="2"/>
      <c r="FA129" s="8"/>
      <c r="FB129" s="8"/>
      <c r="FC129" s="1"/>
      <c r="FD129" s="1"/>
      <c r="FE129" s="1"/>
      <c r="FF129" s="1"/>
      <c r="FG129" s="1"/>
      <c r="FH129" s="1"/>
      <c r="FI129" s="1"/>
      <c r="FJ129" s="1"/>
    </row>
    <row r="130" spans="1:166" ht="9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10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</sheetData>
  <mergeCells count="88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бурмет</cp:lastModifiedBy>
  <dcterms:created xsi:type="dcterms:W3CDTF">2023-03-06T13:54:48Z</dcterms:created>
  <dcterms:modified xsi:type="dcterms:W3CDTF">2023-03-10T06:44:35Z</dcterms:modified>
</cp:coreProperties>
</file>