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_7\Desktop\АХМЕТ 2022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ГР'!$FJ$129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 s="1"/>
  <c r="EE29" i="1"/>
  <c r="ET29" i="1" s="1"/>
  <c r="EE30" i="1"/>
  <c r="ET30" i="1"/>
  <c r="EE31" i="1"/>
  <c r="ET31" i="1" s="1"/>
  <c r="EE32" i="1"/>
  <c r="ET32" i="1"/>
  <c r="EE33" i="1"/>
  <c r="ET33" i="1" s="1"/>
  <c r="EE34" i="1"/>
  <c r="ET34" i="1" s="1"/>
  <c r="EE35" i="1"/>
  <c r="ET35" i="1" s="1"/>
  <c r="EE36" i="1"/>
  <c r="ET36" i="1" s="1"/>
  <c r="EE37" i="1"/>
  <c r="ET37" i="1" s="1"/>
  <c r="DX52" i="1"/>
  <c r="EX52" i="1" s="1"/>
  <c r="EK52" i="1"/>
  <c r="DX53" i="1"/>
  <c r="EK53" i="1" s="1"/>
  <c r="EX53" i="1"/>
  <c r="DX54" i="1"/>
  <c r="EK54" i="1" s="1"/>
  <c r="DX55" i="1"/>
  <c r="EK55" i="1" s="1"/>
  <c r="DX56" i="1"/>
  <c r="EX56" i="1" s="1"/>
  <c r="EK56" i="1"/>
  <c r="DX57" i="1"/>
  <c r="EK57" i="1" s="1"/>
  <c r="EX57" i="1"/>
  <c r="DX58" i="1"/>
  <c r="EK58" i="1" s="1"/>
  <c r="DX59" i="1"/>
  <c r="EK59" i="1" s="1"/>
  <c r="DX60" i="1"/>
  <c r="EX60" i="1" s="1"/>
  <c r="EK60" i="1"/>
  <c r="DX61" i="1"/>
  <c r="EK61" i="1" s="1"/>
  <c r="EX61" i="1"/>
  <c r="DX62" i="1"/>
  <c r="EK62" i="1" s="1"/>
  <c r="DX63" i="1"/>
  <c r="EK63" i="1" s="1"/>
  <c r="DX64" i="1"/>
  <c r="EX64" i="1" s="1"/>
  <c r="EK64" i="1"/>
  <c r="DX65" i="1"/>
  <c r="EK65" i="1" s="1"/>
  <c r="EX65" i="1"/>
  <c r="DX66" i="1"/>
  <c r="EK66" i="1" s="1"/>
  <c r="DX67" i="1"/>
  <c r="EK67" i="1" s="1"/>
  <c r="DX68" i="1"/>
  <c r="EX68" i="1" s="1"/>
  <c r="EK68" i="1"/>
  <c r="DX69" i="1"/>
  <c r="EK69" i="1" s="1"/>
  <c r="EX69" i="1"/>
  <c r="DX70" i="1"/>
  <c r="EK70" i="1" s="1"/>
  <c r="DX71" i="1"/>
  <c r="EK71" i="1" s="1"/>
  <c r="DX72" i="1"/>
  <c r="EX72" i="1" s="1"/>
  <c r="EK72" i="1"/>
  <c r="DX73" i="1"/>
  <c r="EK73" i="1" s="1"/>
  <c r="EX73" i="1"/>
  <c r="DX74" i="1"/>
  <c r="EK74" i="1" s="1"/>
  <c r="DX75" i="1"/>
  <c r="EK75" i="1" s="1"/>
  <c r="DX76" i="1"/>
  <c r="EX76" i="1" s="1"/>
  <c r="EK76" i="1"/>
  <c r="DX77" i="1"/>
  <c r="EK77" i="1" s="1"/>
  <c r="EX77" i="1"/>
  <c r="DX78" i="1"/>
  <c r="EK78" i="1" s="1"/>
  <c r="DX79" i="1"/>
  <c r="EK79" i="1" s="1"/>
  <c r="DX80" i="1"/>
  <c r="EX80" i="1" s="1"/>
  <c r="EK80" i="1"/>
  <c r="DX81" i="1"/>
  <c r="EK81" i="1" s="1"/>
  <c r="EX81" i="1"/>
  <c r="DX82" i="1"/>
  <c r="EK82" i="1" s="1"/>
  <c r="DX83" i="1"/>
  <c r="EK83" i="1" s="1"/>
  <c r="DX84" i="1"/>
  <c r="EX84" i="1" s="1"/>
  <c r="EK84" i="1"/>
  <c r="DX85" i="1"/>
  <c r="EK85" i="1" s="1"/>
  <c r="EX85" i="1"/>
  <c r="DX86" i="1"/>
  <c r="EK86" i="1" s="1"/>
  <c r="DX87" i="1"/>
  <c r="EK87" i="1" s="1"/>
  <c r="DX88" i="1"/>
  <c r="EX88" i="1" s="1"/>
  <c r="EK88" i="1"/>
  <c r="DX89" i="1"/>
  <c r="EK89" i="1" s="1"/>
  <c r="EX89" i="1"/>
  <c r="DX90" i="1"/>
  <c r="EK90" i="1" s="1"/>
  <c r="DX91" i="1"/>
  <c r="EK91" i="1" s="1"/>
  <c r="DX92" i="1"/>
  <c r="EX92" i="1" s="1"/>
  <c r="EK92" i="1"/>
  <c r="DX93" i="1"/>
  <c r="EK93" i="1" s="1"/>
  <c r="EX93" i="1"/>
  <c r="DX94" i="1"/>
  <c r="EE106" i="1"/>
  <c r="ET106" i="1"/>
  <c r="EE107" i="1"/>
  <c r="ET107" i="1"/>
  <c r="EE108" i="1"/>
  <c r="ET108" i="1"/>
  <c r="EE109" i="1"/>
  <c r="ET109" i="1"/>
  <c r="EE110" i="1"/>
  <c r="ET110" i="1"/>
  <c r="EE111" i="1"/>
  <c r="ET111" i="1"/>
  <c r="EE112" i="1"/>
  <c r="EE113" i="1"/>
  <c r="EE114" i="1"/>
  <c r="EE115" i="1"/>
  <c r="EE116" i="1"/>
  <c r="EE117" i="1"/>
  <c r="EE118" i="1"/>
  <c r="EE119" i="1"/>
  <c r="EE120" i="1"/>
  <c r="EX90" i="1" l="1"/>
  <c r="EX86" i="1"/>
  <c r="EX82" i="1"/>
  <c r="EX78" i="1"/>
  <c r="EX74" i="1"/>
  <c r="EX70" i="1"/>
  <c r="EX66" i="1"/>
  <c r="EX62" i="1"/>
  <c r="EX58" i="1"/>
  <c r="EX54" i="1"/>
  <c r="EX91" i="1"/>
  <c r="EX87" i="1"/>
  <c r="EX83" i="1"/>
  <c r="EX79" i="1"/>
  <c r="EX75" i="1"/>
  <c r="EX71" i="1"/>
  <c r="EX67" i="1"/>
  <c r="EX63" i="1"/>
  <c r="EX59" i="1"/>
  <c r="EX55" i="1"/>
</calcChain>
</file>

<file path=xl/sharedStrings.xml><?xml version="1.0" encoding="utf-8"?>
<sst xmlns="http://schemas.openxmlformats.org/spreadsheetml/2006/main" count="222" uniqueCount="172">
  <si>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</si>
  <si>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</si>
  <si>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</si>
  <si>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</si>
  <si>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</si>
  <si>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</si>
  <si>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</si>
  <si>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</si>
  <si>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</si>
  <si>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</si>
  <si>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</si>
  <si>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</si>
  <si>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</si>
  <si>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</si>
  <si>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</si>
  <si>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</si>
  <si>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01.04.2022 г.</t>
  </si>
  <si>
    <t>05.04.2022</t>
  </si>
  <si>
    <t>Исполком Ахметовского сельского поселения-офк</t>
  </si>
  <si>
    <t>бюджет Ахметовского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</si>
  <si>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</si>
  <si>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</si>
  <si>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</si>
  <si>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</si>
  <si>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</si>
  <si>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</si>
  <si>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</si>
  <si>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</si>
  <si>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</si>
  <si>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</si>
  <si>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</si>
  <si>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</si>
  <si>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</si>
  <si>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</si>
  <si>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</si>
  <si>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</si>
  <si>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</si>
  <si>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</si>
  <si>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</si>
  <si>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</si>
  <si>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</si>
  <si>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</si>
  <si>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</si>
  <si>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</si>
  <si>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</si>
  <si>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</si>
  <si>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</si>
  <si>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</si>
  <si>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</si>
  <si>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</si>
  <si>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</si>
  <si>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</si>
  <si>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</si>
  <si>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</si>
  <si>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</si>
  <si>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</si>
  <si>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</si>
  <si>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</si>
  <si>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</si>
  <si>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</si>
  <si>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</si>
  <si>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</si>
  <si>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</si>
  <si>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</si>
  <si>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</si>
  <si>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</si>
  <si>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</si>
  <si>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99221960010100000150151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</si>
  <si>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</si>
  <si>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</si>
  <si>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</si>
  <si>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</si>
  <si>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</si>
  <si>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</si>
  <si>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</si>
  <si>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</si>
  <si>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</si>
  <si>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</si>
  <si>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</si>
  <si>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</si>
  <si>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91201049900002040121211 00000 301 П211099</t>
  </si>
  <si>
    <t>91201049900002040121211 13310 301 П211099</t>
  </si>
  <si>
    <t>Начисления на выплаты по оплате труда</t>
  </si>
  <si>
    <t>91201049900002040129213 00000 301 П213099</t>
  </si>
  <si>
    <t>Услуги связи</t>
  </si>
  <si>
    <t>91201049900002040244221 00000 301 П221099</t>
  </si>
  <si>
    <t>Коммунальные услуги</t>
  </si>
  <si>
    <t>91201049900002040244223 00000 301 П223004</t>
  </si>
  <si>
    <t>91201049900002040244223 00000 301 П223017</t>
  </si>
  <si>
    <t>Работы, услуги по содержанию имущества</t>
  </si>
  <si>
    <t>91201049900002040244225 00000 301 П225004</t>
  </si>
  <si>
    <t>Прочие работы, услуги</t>
  </si>
  <si>
    <t>91201049900002040244226 00000 301 П226001</t>
  </si>
  <si>
    <t>91201049900002040244226 00000 301 П226004</t>
  </si>
  <si>
    <t>91201049900002040244226 00000 301 П226015</t>
  </si>
  <si>
    <t>Увеличение стоимости горюче-смазочных материалов</t>
  </si>
  <si>
    <t>91201049900002040244343 90210 301 П343001</t>
  </si>
  <si>
    <t>Увеличение стоимости прочих оборотных запасов (материалов)</t>
  </si>
  <si>
    <t>91201049900002040244346 00000 301 П346017</t>
  </si>
  <si>
    <t>91201049900002040244346 90210 301 П346013</t>
  </si>
  <si>
    <t>91201049900002040247223 00000 301 П223001</t>
  </si>
  <si>
    <t>91201049900002040247223 00000 301 П223003</t>
  </si>
  <si>
    <t>Налоги, пошлины и сборы</t>
  </si>
  <si>
    <t>91201049900002040852291 90210 301 П291015</t>
  </si>
  <si>
    <t>91201139900029900111211 00000 301 П211099</t>
  </si>
  <si>
    <t>91201139900029900119213 00000 301 П213099</t>
  </si>
  <si>
    <t>91201139900092350244225 00000 301 П225002</t>
  </si>
  <si>
    <t>91201139900092350244226 90210 301 П226002</t>
  </si>
  <si>
    <t>91202039900051180121211 00000 100 П211099</t>
  </si>
  <si>
    <t>91202039900051180129213 00000 100 П213099</t>
  </si>
  <si>
    <t>91202039900051180244221 00000 100 П221099</t>
  </si>
  <si>
    <t>91202039900051180244346 00000 100 П346017</t>
  </si>
  <si>
    <t>91204069900090430244225 00000 301 П225098</t>
  </si>
  <si>
    <t>91205039900078010247223 00000 301 П223001</t>
  </si>
  <si>
    <t>91205039900078040244223 00000 301 П223017</t>
  </si>
  <si>
    <t>91205039900078040244225 00000 301 П225008</t>
  </si>
  <si>
    <t>91205039900078050244225 00000 301 П225004</t>
  </si>
  <si>
    <t>91205039900078050244225 90370 301 П225008</t>
  </si>
  <si>
    <t>91205039900078050244226 00000 301 П226002</t>
  </si>
  <si>
    <t>91205039900078050244226 00000 301 П226098</t>
  </si>
  <si>
    <t>91205039900078050244226 12100 301 П226098</t>
  </si>
  <si>
    <t>Увеличение стоимости прочих материальных запасов однократного применения</t>
  </si>
  <si>
    <t>91205039900078050244349 00000 301 П349098</t>
  </si>
  <si>
    <t>9120503Б100078050244225 88882 311 П225098</t>
  </si>
  <si>
    <t>9120503Б100078050244225 99997 311 П225098</t>
  </si>
  <si>
    <t>Перечисления другим бюджетам бюджетной системы Российской Федерации</t>
  </si>
  <si>
    <t>91208019900025600540251 00000 301 П251099</t>
  </si>
  <si>
    <t>94501029900002030121211 00000 301 П211099</t>
  </si>
  <si>
    <t>94501029900002030121211 13110 301 П211099</t>
  </si>
  <si>
    <t>94501029900002030129213 00000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</si>
  <si>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</si>
  <si>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</si>
  <si>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</si>
  <si>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</si>
  <si>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</si>
  <si>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</si>
  <si>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</si>
  <si>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</si>
  <si>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</si>
  <si>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</si>
  <si>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</si>
  <si>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</si>
  <si>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</si>
  <si>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</si>
  <si>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</si>
  <si>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</si>
  <si>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</si>
  <si>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</si>
  <si>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</si>
  <si>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</si>
  <si>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</si>
  <si>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</si>
  <si>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</si>
  <si>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</si>
  <si>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</si>
  <si>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</si>
  <si>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</si>
  <si>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</si>
  <si>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</si>
  <si>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</si>
  <si>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</si>
  <si>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</si>
  <si>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</si>
  <si>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</si>
  <si>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</si>
  <si>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</si>
  <si>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</si>
  <si>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</si>
  <si>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</si>
  <si>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</si>
  <si>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</si>
  <si>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Лизратова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</si>
</sst>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1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sz val="9"/>
      <name val="Arial"/>
    </font>
    <font>
      <sz val="7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4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0" xfId="0" applyFont="1"/>
    <xf numFmtId="0" fontId="7" fillId="0" borderId="1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0" borderId="23" xfId="0" applyFont="1" applyBorder="1" applyAlignment="1" applyProtection="1"/>
    <xf numFmtId="49" fontId="8" fillId="0" borderId="24" xfId="0" applyNumberFormat="1" applyFont="1" applyBorder="1" applyAlignment="1" applyProtection="1">
      <alignment horizontal="center"/>
    </xf>
    <xf numFmtId="49" fontId="8" fillId="0" borderId="25" xfId="0" applyNumberFormat="1" applyFont="1" applyBorder="1" applyAlignment="1" applyProtection="1">
      <alignment horizontal="center"/>
    </xf>
    <xf numFmtId="4" fontId="8" fillId="0" borderId="25" xfId="0" applyNumberFormat="1" applyFont="1" applyBorder="1" applyAlignment="1" applyProtection="1">
      <alignment horizontal="right"/>
    </xf>
    <xf numFmtId="4" fontId="8" fillId="0" borderId="28" xfId="0" applyNumberFormat="1" applyFont="1" applyBorder="1" applyAlignment="1" applyProtection="1">
      <alignment horizontal="right"/>
    </xf>
    <xf numFmtId="0" fontId="8" fillId="0" borderId="29" xfId="0" applyFont="1" applyBorder="1" applyAlignment="1" applyProtection="1"/>
    <xf numFmtId="49" fontId="8" fillId="0" borderId="30" xfId="0" applyNumberFormat="1" applyFont="1" applyBorder="1" applyAlignment="1" applyProtection="1">
      <alignment horizontal="center"/>
    </xf>
    <xf numFmtId="49" fontId="8" fillId="0" borderId="31" xfId="0" applyNumberFormat="1" applyFont="1" applyBorder="1" applyAlignment="1" applyProtection="1">
      <alignment horizontal="center"/>
    </xf>
    <xf numFmtId="4" fontId="8" fillId="0" borderId="31" xfId="0" applyNumberFormat="1" applyFont="1" applyBorder="1" applyAlignment="1" applyProtection="1">
      <alignment horizontal="right"/>
    </xf>
    <xf numFmtId="4" fontId="8" fillId="0" borderId="32" xfId="0" applyNumberFormat="1" applyFont="1" applyBorder="1" applyAlignment="1" applyProtection="1">
      <alignment horizontal="right"/>
    </xf>
    <xf numFmtId="0" fontId="9" fillId="0" borderId="29" xfId="0" applyFont="1" applyBorder="1" applyAlignment="1" applyProtection="1">
      <alignment wrapText="1"/>
    </xf>
    <xf numFmtId="0" fontId="9" fillId="0" borderId="33" xfId="0" applyFont="1" applyBorder="1" applyAlignment="1" applyProtection="1">
      <alignment wrapText="1"/>
    </xf>
    <xf numFmtId="0" fontId="8" fillId="0" borderId="29" xfId="0" applyFont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left" vertical="center" wrapText="1"/>
    </xf>
    <xf numFmtId="49" fontId="8" fillId="0" borderId="34" xfId="0" applyNumberFormat="1" applyFont="1" applyBorder="1" applyAlignment="1" applyProtection="1">
      <alignment horizontal="center"/>
    </xf>
    <xf numFmtId="49" fontId="8" fillId="0" borderId="35" xfId="0" applyNumberFormat="1" applyFont="1" applyBorder="1" applyAlignment="1" applyProtection="1">
      <alignment horizontal="center"/>
    </xf>
    <xf numFmtId="4" fontId="8" fillId="0" borderId="35" xfId="0" applyNumberFormat="1" applyFont="1" applyBorder="1" applyAlignment="1" applyProtection="1">
      <alignment horizontal="center"/>
    </xf>
    <xf numFmtId="4" fontId="8" fillId="0" borderId="35" xfId="0" applyNumberFormat="1" applyFont="1" applyBorder="1" applyAlignment="1" applyProtection="1">
      <alignment horizontal="right"/>
    </xf>
    <xf numFmtId="4" fontId="8" fillId="0" borderId="36" xfId="0" applyNumberFormat="1" applyFont="1" applyBorder="1" applyAlignment="1" applyProtection="1">
      <alignment horizontal="right"/>
    </xf>
    <xf numFmtId="49" fontId="8" fillId="0" borderId="26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16" xfId="0" applyNumberFormat="1" applyFont="1" applyBorder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center"/>
    </xf>
    <xf numFmtId="49" fontId="8" fillId="0" borderId="17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right"/>
    </xf>
    <xf numFmtId="4" fontId="8" fillId="0" borderId="8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</xf>
    <xf numFmtId="164" fontId="9" fillId="0" borderId="29" xfId="0" applyNumberFormat="1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/>
    </xf>
    <xf numFmtId="49" fontId="8" fillId="0" borderId="7" xfId="0" applyNumberFormat="1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49" fontId="8" fillId="0" borderId="10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"/>
    </xf>
    <xf numFmtId="49" fontId="8" fillId="0" borderId="11" xfId="0" applyNumberFormat="1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4" fontId="8" fillId="0" borderId="9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4" fontId="10" fillId="0" borderId="2" xfId="0" applyNumberFormat="1" applyFont="1" applyBorder="1" applyAlignment="1" applyProtection="1">
      <alignment horizontal="right"/>
    </xf>
    <xf numFmtId="4" fontId="10" fillId="0" borderId="3" xfId="0" applyNumberFormat="1" applyFont="1" applyBorder="1" applyAlignment="1" applyProtection="1">
      <alignment horizontal="right"/>
    </xf>
    <xf numFmtId="4" fontId="8" fillId="0" borderId="22" xfId="0" applyNumberFormat="1" applyFont="1" applyBorder="1" applyAlignment="1" applyProtection="1">
      <alignment horizontal="right"/>
    </xf>
    <xf numFmtId="4" fontId="8" fillId="0" borderId="14" xfId="0" applyNumberFormat="1" applyFont="1" applyBorder="1" applyAlignment="1" applyProtection="1">
      <alignment horizontal="right"/>
    </xf>
    <xf numFmtId="4" fontId="8" fillId="0" borderId="2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0"/>
  <sheetViews>
    <sheetView tabSelected="1" workbookViewId="0">
      <selection activeCell="FK109" sqref="FK109"/>
    </sheetView>
  </sheetViews>
  <sheetFormatPr defaultRowHeight="11.25" customHeight="1" x14ac:dyDescent="0.2"/>
  <cols>
    <col min="1" max="35" width="0.85546875" customWidth="1"/>
    <col min="36" max="36" width="2.140625" customWidth="1"/>
    <col min="37" max="37" width="0.85546875" hidden="1" customWidth="1"/>
    <col min="38" max="43" width="0.85546875" customWidth="1"/>
    <col min="44" max="44" width="1.42578125" customWidth="1"/>
    <col min="45" max="53" width="0.85546875" customWidth="1"/>
    <col min="54" max="54" width="31.28515625" customWidth="1"/>
    <col min="55" max="65" width="0.85546875" customWidth="1"/>
    <col min="66" max="66" width="0.28515625" customWidth="1"/>
    <col min="67" max="67" width="0.42578125" hidden="1" customWidth="1"/>
    <col min="68" max="68" width="0.85546875" hidden="1" customWidth="1"/>
    <col min="69" max="105" width="0.85546875" customWidth="1"/>
    <col min="106" max="106" width="0.28515625" customWidth="1"/>
    <col min="107" max="111" width="0.85546875" hidden="1" customWidth="1"/>
    <col min="112" max="123" width="0.85546875" customWidth="1"/>
    <col min="124" max="127" width="0.85546875" hidden="1" customWidth="1"/>
    <col min="128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1"/>
      <c r="ES4" s="1"/>
      <c r="ET4" s="58" t="s">
        <v>4</v>
      </c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60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28" t="s">
        <v>6</v>
      </c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29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26" t="s">
        <v>16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30" t="s">
        <v>17</v>
      </c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31"/>
    </row>
    <row r="7" spans="1:166" ht="15" customHeight="1" x14ac:dyDescent="0.2">
      <c r="A7" s="80" t="s">
        <v>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1"/>
      <c r="BD7" s="1"/>
      <c r="BE7" s="78" t="s">
        <v>18</v>
      </c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132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4"/>
    </row>
    <row r="8" spans="1:166" ht="15" customHeight="1" x14ac:dyDescent="0.2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1"/>
      <c r="BD8" s="1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30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6"/>
    </row>
    <row r="9" spans="1:166" ht="15" customHeight="1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1"/>
      <c r="BD9" s="1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30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6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3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31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3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31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37">
        <v>383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77" t="s">
        <v>20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68" t="s">
        <v>21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73"/>
      <c r="AN16" s="67" t="s">
        <v>22</v>
      </c>
      <c r="AO16" s="68"/>
      <c r="AP16" s="68"/>
      <c r="AQ16" s="68"/>
      <c r="AR16" s="68"/>
      <c r="AS16" s="73"/>
      <c r="AT16" s="67" t="s">
        <v>23</v>
      </c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73"/>
      <c r="BJ16" s="67" t="s">
        <v>24</v>
      </c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73"/>
      <c r="CF16" s="64" t="s">
        <v>25</v>
      </c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6"/>
      <c r="ET16" s="67" t="s">
        <v>26</v>
      </c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9"/>
    </row>
    <row r="17" spans="1:166" ht="57.75" customHeight="1" x14ac:dyDescent="0.2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4"/>
      <c r="AN17" s="70"/>
      <c r="AO17" s="71"/>
      <c r="AP17" s="71"/>
      <c r="AQ17" s="71"/>
      <c r="AR17" s="71"/>
      <c r="AS17" s="74"/>
      <c r="AT17" s="70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4"/>
      <c r="BJ17" s="70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4"/>
      <c r="CF17" s="65" t="s">
        <v>27</v>
      </c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6"/>
      <c r="CW17" s="64" t="s">
        <v>28</v>
      </c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6"/>
      <c r="DN17" s="64" t="s">
        <v>29</v>
      </c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6"/>
      <c r="EE17" s="64" t="s">
        <v>30</v>
      </c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6"/>
      <c r="ET17" s="70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2"/>
    </row>
    <row r="18" spans="1:166" s="92" customFormat="1" ht="12.75" customHeight="1" x14ac:dyDescent="0.2">
      <c r="A18" s="83">
        <v>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4"/>
      <c r="AN18" s="85">
        <v>2</v>
      </c>
      <c r="AO18" s="86"/>
      <c r="AP18" s="86"/>
      <c r="AQ18" s="86"/>
      <c r="AR18" s="86"/>
      <c r="AS18" s="87"/>
      <c r="AT18" s="85">
        <v>3</v>
      </c>
      <c r="AU18" s="86"/>
      <c r="AV18" s="86"/>
      <c r="AW18" s="86"/>
      <c r="AX18" s="86"/>
      <c r="AY18" s="86"/>
      <c r="AZ18" s="86"/>
      <c r="BA18" s="86"/>
      <c r="BB18" s="86"/>
      <c r="BC18" s="88"/>
      <c r="BD18" s="88"/>
      <c r="BE18" s="88"/>
      <c r="BF18" s="88"/>
      <c r="BG18" s="88"/>
      <c r="BH18" s="88"/>
      <c r="BI18" s="89"/>
      <c r="BJ18" s="85">
        <v>4</v>
      </c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7"/>
      <c r="CF18" s="85">
        <v>5</v>
      </c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7"/>
      <c r="CW18" s="85">
        <v>6</v>
      </c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7"/>
      <c r="DN18" s="85">
        <v>7</v>
      </c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7"/>
      <c r="EE18" s="85">
        <v>8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7"/>
      <c r="ET18" s="90">
        <v>9</v>
      </c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91"/>
    </row>
    <row r="19" spans="1:166" s="92" customFormat="1" ht="12.7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 t="s">
        <v>32</v>
      </c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116"/>
      <c r="BD19" s="117"/>
      <c r="BE19" s="117"/>
      <c r="BF19" s="117"/>
      <c r="BG19" s="117"/>
      <c r="BH19" s="117"/>
      <c r="BI19" s="118"/>
      <c r="BJ19" s="100">
        <v>2808716.16</v>
      </c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>
        <v>1090200.7</v>
      </c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>
        <f t="shared" ref="EE19:EE37" si="0">CF19+CW19+DN19</f>
        <v>1090200.7</v>
      </c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>
        <f t="shared" ref="ET19:ET37" si="1">BJ19-EE19</f>
        <v>1718515.4600000002</v>
      </c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1"/>
    </row>
    <row r="20" spans="1:166" s="92" customFormat="1" ht="12.75" customHeight="1" x14ac:dyDescent="0.2">
      <c r="A20" s="102" t="s">
        <v>33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3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19"/>
      <c r="BD20" s="120"/>
      <c r="BE20" s="120"/>
      <c r="BF20" s="120"/>
      <c r="BG20" s="120"/>
      <c r="BH20" s="120"/>
      <c r="BI20" s="121"/>
      <c r="BJ20" s="105">
        <v>2808716.16</v>
      </c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>
        <v>1090200.7</v>
      </c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22">
        <f t="shared" si="0"/>
        <v>1090200.7</v>
      </c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4"/>
      <c r="ET20" s="105">
        <f t="shared" si="1"/>
        <v>1718515.4600000002</v>
      </c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6"/>
    </row>
    <row r="21" spans="1:166" s="92" customFormat="1" ht="12.75" customHeight="1" x14ac:dyDescent="0.2">
      <c r="A21" s="125" t="s">
        <v>34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8"/>
      <c r="AN21" s="103"/>
      <c r="AO21" s="104"/>
      <c r="AP21" s="104"/>
      <c r="AQ21" s="104"/>
      <c r="AR21" s="104"/>
      <c r="AS21" s="104"/>
      <c r="AT21" s="104" t="s">
        <v>35</v>
      </c>
      <c r="AU21" s="104"/>
      <c r="AV21" s="104"/>
      <c r="AW21" s="104"/>
      <c r="AX21" s="104"/>
      <c r="AY21" s="104"/>
      <c r="AZ21" s="104"/>
      <c r="BA21" s="104"/>
      <c r="BB21" s="104"/>
      <c r="BC21" s="119"/>
      <c r="BD21" s="120"/>
      <c r="BE21" s="120"/>
      <c r="BF21" s="120"/>
      <c r="BG21" s="120"/>
      <c r="BH21" s="120"/>
      <c r="BI21" s="121"/>
      <c r="BJ21" s="105">
        <v>150000</v>
      </c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>
        <v>40862.959999999999</v>
      </c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22">
        <f t="shared" si="0"/>
        <v>40862.959999999999</v>
      </c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4"/>
      <c r="ET21" s="105">
        <f t="shared" si="1"/>
        <v>109137.04000000001</v>
      </c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6"/>
    </row>
    <row r="22" spans="1:166" s="92" customFormat="1" ht="12.75" customHeight="1" x14ac:dyDescent="0.2">
      <c r="A22" s="125" t="s">
        <v>36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8"/>
      <c r="AN22" s="103"/>
      <c r="AO22" s="104"/>
      <c r="AP22" s="104"/>
      <c r="AQ22" s="104"/>
      <c r="AR22" s="104"/>
      <c r="AS22" s="104"/>
      <c r="AT22" s="104" t="s">
        <v>37</v>
      </c>
      <c r="AU22" s="104"/>
      <c r="AV22" s="104"/>
      <c r="AW22" s="104"/>
      <c r="AX22" s="104"/>
      <c r="AY22" s="104"/>
      <c r="AZ22" s="104"/>
      <c r="BA22" s="104"/>
      <c r="BB22" s="104"/>
      <c r="BC22" s="119"/>
      <c r="BD22" s="120"/>
      <c r="BE22" s="120"/>
      <c r="BF22" s="120"/>
      <c r="BG22" s="120"/>
      <c r="BH22" s="120"/>
      <c r="BI22" s="121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>
        <v>14.88</v>
      </c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22">
        <f t="shared" si="0"/>
        <v>14.88</v>
      </c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4"/>
      <c r="ET22" s="105">
        <f t="shared" si="1"/>
        <v>-14.88</v>
      </c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6"/>
    </row>
    <row r="23" spans="1:166" s="92" customFormat="1" ht="12.75" customHeight="1" x14ac:dyDescent="0.2">
      <c r="A23" s="125" t="s">
        <v>38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  <c r="AN23" s="103"/>
      <c r="AO23" s="104"/>
      <c r="AP23" s="104"/>
      <c r="AQ23" s="104"/>
      <c r="AR23" s="104"/>
      <c r="AS23" s="104"/>
      <c r="AT23" s="104" t="s">
        <v>39</v>
      </c>
      <c r="AU23" s="104"/>
      <c r="AV23" s="104"/>
      <c r="AW23" s="104"/>
      <c r="AX23" s="104"/>
      <c r="AY23" s="104"/>
      <c r="AZ23" s="104"/>
      <c r="BA23" s="104"/>
      <c r="BB23" s="104"/>
      <c r="BC23" s="119"/>
      <c r="BD23" s="120"/>
      <c r="BE23" s="120"/>
      <c r="BF23" s="120"/>
      <c r="BG23" s="120"/>
      <c r="BH23" s="120"/>
      <c r="BI23" s="121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>
        <v>21.69</v>
      </c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22">
        <f t="shared" si="0"/>
        <v>21.69</v>
      </c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4"/>
      <c r="ET23" s="105">
        <f t="shared" si="1"/>
        <v>-21.69</v>
      </c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6"/>
    </row>
    <row r="24" spans="1:166" s="92" customFormat="1" ht="12.75" customHeight="1" x14ac:dyDescent="0.2">
      <c r="A24" s="125" t="s">
        <v>40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8"/>
      <c r="AN24" s="103"/>
      <c r="AO24" s="104"/>
      <c r="AP24" s="104"/>
      <c r="AQ24" s="104"/>
      <c r="AR24" s="104"/>
      <c r="AS24" s="104"/>
      <c r="AT24" s="104" t="s">
        <v>41</v>
      </c>
      <c r="AU24" s="104"/>
      <c r="AV24" s="104"/>
      <c r="AW24" s="104"/>
      <c r="AX24" s="104"/>
      <c r="AY24" s="104"/>
      <c r="AZ24" s="104"/>
      <c r="BA24" s="104"/>
      <c r="BB24" s="104"/>
      <c r="BC24" s="119"/>
      <c r="BD24" s="120"/>
      <c r="BE24" s="120"/>
      <c r="BF24" s="120"/>
      <c r="BG24" s="120"/>
      <c r="BH24" s="120"/>
      <c r="BI24" s="121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>
        <v>7.2</v>
      </c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22">
        <f t="shared" si="0"/>
        <v>7.2</v>
      </c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4"/>
      <c r="ET24" s="105">
        <f t="shared" si="1"/>
        <v>-7.2</v>
      </c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6"/>
    </row>
    <row r="25" spans="1:166" s="92" customFormat="1" ht="12.75" customHeight="1" x14ac:dyDescent="0.2">
      <c r="A25" s="107" t="s">
        <v>42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8"/>
      <c r="AN25" s="103"/>
      <c r="AO25" s="104"/>
      <c r="AP25" s="104"/>
      <c r="AQ25" s="104"/>
      <c r="AR25" s="104"/>
      <c r="AS25" s="104"/>
      <c r="AT25" s="104" t="s">
        <v>43</v>
      </c>
      <c r="AU25" s="104"/>
      <c r="AV25" s="104"/>
      <c r="AW25" s="104"/>
      <c r="AX25" s="104"/>
      <c r="AY25" s="104"/>
      <c r="AZ25" s="104"/>
      <c r="BA25" s="104"/>
      <c r="BB25" s="104"/>
      <c r="BC25" s="119"/>
      <c r="BD25" s="120"/>
      <c r="BE25" s="120"/>
      <c r="BF25" s="120"/>
      <c r="BG25" s="120"/>
      <c r="BH25" s="120"/>
      <c r="BI25" s="121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>
        <v>271.93</v>
      </c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22">
        <f t="shared" si="0"/>
        <v>271.93</v>
      </c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4"/>
      <c r="ET25" s="105">
        <f t="shared" si="1"/>
        <v>-271.93</v>
      </c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6"/>
    </row>
    <row r="26" spans="1:166" s="92" customFormat="1" ht="12.75" customHeight="1" x14ac:dyDescent="0.2">
      <c r="A26" s="107" t="s">
        <v>44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8"/>
      <c r="AN26" s="103"/>
      <c r="AO26" s="104"/>
      <c r="AP26" s="104"/>
      <c r="AQ26" s="104"/>
      <c r="AR26" s="104"/>
      <c r="AS26" s="104"/>
      <c r="AT26" s="104" t="s">
        <v>45</v>
      </c>
      <c r="AU26" s="104"/>
      <c r="AV26" s="104"/>
      <c r="AW26" s="104"/>
      <c r="AX26" s="104"/>
      <c r="AY26" s="104"/>
      <c r="AZ26" s="104"/>
      <c r="BA26" s="104"/>
      <c r="BB26" s="104"/>
      <c r="BC26" s="119"/>
      <c r="BD26" s="120"/>
      <c r="BE26" s="120"/>
      <c r="BF26" s="120"/>
      <c r="BG26" s="120"/>
      <c r="BH26" s="120"/>
      <c r="BI26" s="121"/>
      <c r="BJ26" s="105">
        <v>7100</v>
      </c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22">
        <f t="shared" si="0"/>
        <v>0</v>
      </c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4"/>
      <c r="ET26" s="105">
        <f t="shared" si="1"/>
        <v>7100</v>
      </c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6"/>
    </row>
    <row r="27" spans="1:166" s="92" customFormat="1" ht="12.75" customHeight="1" x14ac:dyDescent="0.2">
      <c r="A27" s="107" t="s">
        <v>46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8"/>
      <c r="AN27" s="103"/>
      <c r="AO27" s="104"/>
      <c r="AP27" s="104"/>
      <c r="AQ27" s="104"/>
      <c r="AR27" s="104"/>
      <c r="AS27" s="104"/>
      <c r="AT27" s="104" t="s">
        <v>47</v>
      </c>
      <c r="AU27" s="104"/>
      <c r="AV27" s="104"/>
      <c r="AW27" s="104"/>
      <c r="AX27" s="104"/>
      <c r="AY27" s="104"/>
      <c r="AZ27" s="104"/>
      <c r="BA27" s="104"/>
      <c r="BB27" s="104"/>
      <c r="BC27" s="119"/>
      <c r="BD27" s="120"/>
      <c r="BE27" s="120"/>
      <c r="BF27" s="120"/>
      <c r="BG27" s="120"/>
      <c r="BH27" s="120"/>
      <c r="BI27" s="121"/>
      <c r="BJ27" s="105">
        <v>352000</v>
      </c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>
        <v>8699.0400000000009</v>
      </c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22">
        <f t="shared" si="0"/>
        <v>8699.0400000000009</v>
      </c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4"/>
      <c r="ET27" s="105">
        <f t="shared" si="1"/>
        <v>343300.96</v>
      </c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6"/>
    </row>
    <row r="28" spans="1:166" s="92" customFormat="1" ht="12.75" customHeight="1" x14ac:dyDescent="0.2">
      <c r="A28" s="107" t="s">
        <v>48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8"/>
      <c r="AN28" s="103"/>
      <c r="AO28" s="104"/>
      <c r="AP28" s="104"/>
      <c r="AQ28" s="104"/>
      <c r="AR28" s="104"/>
      <c r="AS28" s="104"/>
      <c r="AT28" s="104" t="s">
        <v>49</v>
      </c>
      <c r="AU28" s="104"/>
      <c r="AV28" s="104"/>
      <c r="AW28" s="104"/>
      <c r="AX28" s="104"/>
      <c r="AY28" s="104"/>
      <c r="AZ28" s="104"/>
      <c r="BA28" s="104"/>
      <c r="BB28" s="104"/>
      <c r="BC28" s="119"/>
      <c r="BD28" s="120"/>
      <c r="BE28" s="120"/>
      <c r="BF28" s="120"/>
      <c r="BG28" s="120"/>
      <c r="BH28" s="120"/>
      <c r="BI28" s="121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>
        <v>398</v>
      </c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22">
        <f t="shared" si="0"/>
        <v>398</v>
      </c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4"/>
      <c r="ET28" s="105">
        <f t="shared" si="1"/>
        <v>-398</v>
      </c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6"/>
    </row>
    <row r="29" spans="1:166" s="92" customFormat="1" ht="12.75" customHeight="1" x14ac:dyDescent="0.2">
      <c r="A29" s="107" t="s">
        <v>50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8"/>
      <c r="AN29" s="103"/>
      <c r="AO29" s="104"/>
      <c r="AP29" s="104"/>
      <c r="AQ29" s="104"/>
      <c r="AR29" s="104"/>
      <c r="AS29" s="104"/>
      <c r="AT29" s="104" t="s">
        <v>51</v>
      </c>
      <c r="AU29" s="104"/>
      <c r="AV29" s="104"/>
      <c r="AW29" s="104"/>
      <c r="AX29" s="104"/>
      <c r="AY29" s="104"/>
      <c r="AZ29" s="104"/>
      <c r="BA29" s="104"/>
      <c r="BB29" s="104"/>
      <c r="BC29" s="119"/>
      <c r="BD29" s="120"/>
      <c r="BE29" s="120"/>
      <c r="BF29" s="120"/>
      <c r="BG29" s="120"/>
      <c r="BH29" s="120"/>
      <c r="BI29" s="121"/>
      <c r="BJ29" s="105">
        <v>622000</v>
      </c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>
        <v>127580</v>
      </c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22">
        <f t="shared" si="0"/>
        <v>127580</v>
      </c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4"/>
      <c r="ET29" s="105">
        <f t="shared" si="1"/>
        <v>494420</v>
      </c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6"/>
    </row>
    <row r="30" spans="1:166" s="92" customFormat="1" ht="12.75" customHeight="1" x14ac:dyDescent="0.2">
      <c r="A30" s="107" t="s">
        <v>52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8"/>
      <c r="AN30" s="103"/>
      <c r="AO30" s="104"/>
      <c r="AP30" s="104"/>
      <c r="AQ30" s="104"/>
      <c r="AR30" s="104"/>
      <c r="AS30" s="104"/>
      <c r="AT30" s="104" t="s">
        <v>53</v>
      </c>
      <c r="AU30" s="104"/>
      <c r="AV30" s="104"/>
      <c r="AW30" s="104"/>
      <c r="AX30" s="104"/>
      <c r="AY30" s="104"/>
      <c r="AZ30" s="104"/>
      <c r="BA30" s="104"/>
      <c r="BB30" s="104"/>
      <c r="BC30" s="119"/>
      <c r="BD30" s="120"/>
      <c r="BE30" s="120"/>
      <c r="BF30" s="120"/>
      <c r="BG30" s="120"/>
      <c r="BH30" s="120"/>
      <c r="BI30" s="121"/>
      <c r="BJ30" s="105">
        <v>1156000</v>
      </c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>
        <v>11214.06</v>
      </c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22">
        <f t="shared" si="0"/>
        <v>11214.06</v>
      </c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4"/>
      <c r="ET30" s="105">
        <f t="shared" si="1"/>
        <v>1144785.94</v>
      </c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6"/>
    </row>
    <row r="31" spans="1:166" s="92" customFormat="1" ht="12.75" customHeight="1" x14ac:dyDescent="0.2">
      <c r="A31" s="107" t="s">
        <v>54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8"/>
      <c r="AN31" s="103"/>
      <c r="AO31" s="104"/>
      <c r="AP31" s="104"/>
      <c r="AQ31" s="104"/>
      <c r="AR31" s="104"/>
      <c r="AS31" s="104"/>
      <c r="AT31" s="104" t="s">
        <v>55</v>
      </c>
      <c r="AU31" s="104"/>
      <c r="AV31" s="104"/>
      <c r="AW31" s="104"/>
      <c r="AX31" s="104"/>
      <c r="AY31" s="104"/>
      <c r="AZ31" s="104"/>
      <c r="BA31" s="104"/>
      <c r="BB31" s="104"/>
      <c r="BC31" s="119"/>
      <c r="BD31" s="120"/>
      <c r="BE31" s="120"/>
      <c r="BF31" s="120"/>
      <c r="BG31" s="120"/>
      <c r="BH31" s="120"/>
      <c r="BI31" s="121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>
        <v>2201.67</v>
      </c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22">
        <f t="shared" si="0"/>
        <v>2201.67</v>
      </c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4"/>
      <c r="ET31" s="105">
        <f t="shared" si="1"/>
        <v>-2201.67</v>
      </c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6"/>
    </row>
    <row r="32" spans="1:166" s="92" customFormat="1" ht="12.75" customHeight="1" x14ac:dyDescent="0.2">
      <c r="A32" s="107" t="s">
        <v>56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8"/>
      <c r="AN32" s="103"/>
      <c r="AO32" s="104"/>
      <c r="AP32" s="104"/>
      <c r="AQ32" s="104"/>
      <c r="AR32" s="104"/>
      <c r="AS32" s="104"/>
      <c r="AT32" s="104" t="s">
        <v>57</v>
      </c>
      <c r="AU32" s="104"/>
      <c r="AV32" s="104"/>
      <c r="AW32" s="104"/>
      <c r="AX32" s="104"/>
      <c r="AY32" s="104"/>
      <c r="AZ32" s="104"/>
      <c r="BA32" s="104"/>
      <c r="BB32" s="104"/>
      <c r="BC32" s="119"/>
      <c r="BD32" s="120"/>
      <c r="BE32" s="120"/>
      <c r="BF32" s="120"/>
      <c r="BG32" s="120"/>
      <c r="BH32" s="120"/>
      <c r="BI32" s="121"/>
      <c r="BJ32" s="105">
        <v>7000</v>
      </c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>
        <v>600</v>
      </c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22">
        <f t="shared" si="0"/>
        <v>600</v>
      </c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4"/>
      <c r="ET32" s="105">
        <f t="shared" si="1"/>
        <v>6400</v>
      </c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6"/>
    </row>
    <row r="33" spans="1:166" s="92" customFormat="1" ht="12.75" customHeight="1" x14ac:dyDescent="0.2">
      <c r="A33" s="107" t="s">
        <v>58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8"/>
      <c r="AN33" s="103"/>
      <c r="AO33" s="104"/>
      <c r="AP33" s="104"/>
      <c r="AQ33" s="104"/>
      <c r="AR33" s="104"/>
      <c r="AS33" s="104"/>
      <c r="AT33" s="104" t="s">
        <v>59</v>
      </c>
      <c r="AU33" s="104"/>
      <c r="AV33" s="104"/>
      <c r="AW33" s="104"/>
      <c r="AX33" s="104"/>
      <c r="AY33" s="104"/>
      <c r="AZ33" s="104"/>
      <c r="BA33" s="104"/>
      <c r="BB33" s="104"/>
      <c r="BC33" s="119"/>
      <c r="BD33" s="120"/>
      <c r="BE33" s="120"/>
      <c r="BF33" s="120"/>
      <c r="BG33" s="120"/>
      <c r="BH33" s="120"/>
      <c r="BI33" s="121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>
        <v>1040000</v>
      </c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22">
        <f t="shared" si="0"/>
        <v>1040000</v>
      </c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4"/>
      <c r="ET33" s="105">
        <f t="shared" si="1"/>
        <v>-1040000</v>
      </c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6"/>
    </row>
    <row r="34" spans="1:166" s="92" customFormat="1" ht="12.75" customHeight="1" x14ac:dyDescent="0.2">
      <c r="A34" s="107" t="s">
        <v>60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8"/>
      <c r="AN34" s="103"/>
      <c r="AO34" s="104"/>
      <c r="AP34" s="104"/>
      <c r="AQ34" s="104"/>
      <c r="AR34" s="104"/>
      <c r="AS34" s="104"/>
      <c r="AT34" s="104" t="s">
        <v>61</v>
      </c>
      <c r="AU34" s="104"/>
      <c r="AV34" s="104"/>
      <c r="AW34" s="104"/>
      <c r="AX34" s="104"/>
      <c r="AY34" s="104"/>
      <c r="AZ34" s="104"/>
      <c r="BA34" s="104"/>
      <c r="BB34" s="104"/>
      <c r="BC34" s="119"/>
      <c r="BD34" s="120"/>
      <c r="BE34" s="120"/>
      <c r="BF34" s="120"/>
      <c r="BG34" s="120"/>
      <c r="BH34" s="120"/>
      <c r="BI34" s="121"/>
      <c r="BJ34" s="105">
        <v>339000</v>
      </c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>
        <v>9116</v>
      </c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22">
        <f t="shared" si="0"/>
        <v>9116</v>
      </c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4"/>
      <c r="ET34" s="105">
        <f t="shared" si="1"/>
        <v>329884</v>
      </c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6"/>
    </row>
    <row r="35" spans="1:166" s="92" customFormat="1" ht="12.75" customHeight="1" x14ac:dyDescent="0.2">
      <c r="A35" s="107" t="s">
        <v>62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103"/>
      <c r="AO35" s="104"/>
      <c r="AP35" s="104"/>
      <c r="AQ35" s="104"/>
      <c r="AR35" s="104"/>
      <c r="AS35" s="104"/>
      <c r="AT35" s="104" t="s">
        <v>63</v>
      </c>
      <c r="AU35" s="104"/>
      <c r="AV35" s="104"/>
      <c r="AW35" s="104"/>
      <c r="AX35" s="104"/>
      <c r="AY35" s="104"/>
      <c r="AZ35" s="104"/>
      <c r="BA35" s="104"/>
      <c r="BB35" s="104"/>
      <c r="BC35" s="119"/>
      <c r="BD35" s="120"/>
      <c r="BE35" s="120"/>
      <c r="BF35" s="120"/>
      <c r="BG35" s="120"/>
      <c r="BH35" s="120"/>
      <c r="BI35" s="121"/>
      <c r="BJ35" s="105">
        <v>103792.3</v>
      </c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>
        <v>25948.07</v>
      </c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22">
        <f t="shared" si="0"/>
        <v>25948.07</v>
      </c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4"/>
      <c r="ET35" s="105">
        <f t="shared" si="1"/>
        <v>77844.23000000001</v>
      </c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6"/>
    </row>
    <row r="36" spans="1:166" s="92" customFormat="1" ht="12.75" customHeight="1" x14ac:dyDescent="0.2">
      <c r="A36" s="107" t="s">
        <v>64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8"/>
      <c r="AN36" s="103"/>
      <c r="AO36" s="104"/>
      <c r="AP36" s="104"/>
      <c r="AQ36" s="104"/>
      <c r="AR36" s="104"/>
      <c r="AS36" s="104"/>
      <c r="AT36" s="104" t="s">
        <v>65</v>
      </c>
      <c r="AU36" s="104"/>
      <c r="AV36" s="104"/>
      <c r="AW36" s="104"/>
      <c r="AX36" s="104"/>
      <c r="AY36" s="104"/>
      <c r="AZ36" s="104"/>
      <c r="BA36" s="104"/>
      <c r="BB36" s="104"/>
      <c r="BC36" s="119"/>
      <c r="BD36" s="120"/>
      <c r="BE36" s="120"/>
      <c r="BF36" s="120"/>
      <c r="BG36" s="120"/>
      <c r="BH36" s="120"/>
      <c r="BI36" s="121"/>
      <c r="BJ36" s="105">
        <v>71823.86</v>
      </c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>
        <v>52555.199999999997</v>
      </c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22">
        <f t="shared" si="0"/>
        <v>52555.199999999997</v>
      </c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4"/>
      <c r="ET36" s="105">
        <f t="shared" si="1"/>
        <v>19268.660000000003</v>
      </c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6"/>
    </row>
    <row r="37" spans="1:166" s="92" customFormat="1" ht="12.75" customHeight="1" x14ac:dyDescent="0.2">
      <c r="A37" s="107" t="s">
        <v>66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/>
      <c r="AN37" s="103"/>
      <c r="AO37" s="104"/>
      <c r="AP37" s="104"/>
      <c r="AQ37" s="104"/>
      <c r="AR37" s="104"/>
      <c r="AS37" s="104"/>
      <c r="AT37" s="104" t="s">
        <v>67</v>
      </c>
      <c r="AU37" s="104"/>
      <c r="AV37" s="104"/>
      <c r="AW37" s="104"/>
      <c r="AX37" s="104"/>
      <c r="AY37" s="104"/>
      <c r="AZ37" s="104"/>
      <c r="BA37" s="104"/>
      <c r="BB37" s="104"/>
      <c r="BC37" s="119"/>
      <c r="BD37" s="120"/>
      <c r="BE37" s="120"/>
      <c r="BF37" s="120"/>
      <c r="BG37" s="120"/>
      <c r="BH37" s="120"/>
      <c r="BI37" s="121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>
        <v>-229290</v>
      </c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22">
        <f t="shared" si="0"/>
        <v>-229290</v>
      </c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4"/>
      <c r="ET37" s="105">
        <f t="shared" si="1"/>
        <v>229290</v>
      </c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6"/>
    </row>
    <row r="38" spans="1:166" ht="3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hidden="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hidden="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hidden="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hidden="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hidden="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hidden="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hidden="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hidden="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68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69</v>
      </c>
    </row>
    <row r="48" spans="1:166" ht="12.75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</row>
    <row r="49" spans="1:166" ht="24" customHeight="1" x14ac:dyDescent="0.2">
      <c r="A49" s="68" t="s">
        <v>21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73"/>
      <c r="AK49" s="67" t="s">
        <v>22</v>
      </c>
      <c r="AL49" s="68"/>
      <c r="AM49" s="68"/>
      <c r="AN49" s="68"/>
      <c r="AO49" s="68"/>
      <c r="AP49" s="73"/>
      <c r="AQ49" s="67" t="s">
        <v>70</v>
      </c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73"/>
      <c r="BC49" s="67" t="s">
        <v>71</v>
      </c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73"/>
      <c r="BU49" s="67" t="s">
        <v>72</v>
      </c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73"/>
      <c r="CH49" s="64" t="s">
        <v>25</v>
      </c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6"/>
      <c r="EK49" s="64" t="s">
        <v>73</v>
      </c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76"/>
    </row>
    <row r="50" spans="1:166" ht="38.2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4"/>
      <c r="AK50" s="70"/>
      <c r="AL50" s="71"/>
      <c r="AM50" s="71"/>
      <c r="AN50" s="71"/>
      <c r="AO50" s="71"/>
      <c r="AP50" s="74"/>
      <c r="AQ50" s="70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4"/>
      <c r="BC50" s="70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4"/>
      <c r="BU50" s="70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4"/>
      <c r="CH50" s="65" t="s">
        <v>74</v>
      </c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6"/>
      <c r="CX50" s="64" t="s">
        <v>28</v>
      </c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6"/>
      <c r="DK50" s="64" t="s">
        <v>29</v>
      </c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6"/>
      <c r="DX50" s="64" t="s">
        <v>30</v>
      </c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6"/>
      <c r="EK50" s="70" t="s">
        <v>75</v>
      </c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4"/>
      <c r="EX50" s="64" t="s">
        <v>76</v>
      </c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76"/>
    </row>
    <row r="51" spans="1:166" ht="14.25" customHeight="1" x14ac:dyDescent="0.2">
      <c r="A51" s="61">
        <v>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2"/>
      <c r="AK51" s="58">
        <v>2</v>
      </c>
      <c r="AL51" s="59"/>
      <c r="AM51" s="59"/>
      <c r="AN51" s="59"/>
      <c r="AO51" s="59"/>
      <c r="AP51" s="60"/>
      <c r="AQ51" s="58">
        <v>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60"/>
      <c r="BC51" s="58">
        <v>4</v>
      </c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60"/>
      <c r="BU51" s="58">
        <v>5</v>
      </c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60"/>
      <c r="CH51" s="58">
        <v>6</v>
      </c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60"/>
      <c r="CX51" s="58">
        <v>7</v>
      </c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60"/>
      <c r="DK51" s="58">
        <v>8</v>
      </c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60"/>
      <c r="DX51" s="58">
        <v>9</v>
      </c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60"/>
      <c r="EK51" s="58">
        <v>10</v>
      </c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48">
        <v>11</v>
      </c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50"/>
    </row>
    <row r="52" spans="1:166" ht="15" customHeight="1" x14ac:dyDescent="0.2">
      <c r="A52" s="97" t="s">
        <v>77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8" t="s">
        <v>78</v>
      </c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100">
        <v>3133406.16</v>
      </c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>
        <v>3133406.16</v>
      </c>
      <c r="BV52" s="100"/>
      <c r="BW52" s="100"/>
      <c r="BX52" s="100"/>
      <c r="BY52" s="100"/>
      <c r="BZ52" s="100"/>
      <c r="CA52" s="100"/>
      <c r="CB52" s="100"/>
      <c r="CC52" s="100"/>
      <c r="CD52" s="100"/>
      <c r="CE52" s="100"/>
      <c r="CF52" s="100"/>
      <c r="CG52" s="100"/>
      <c r="CH52" s="100">
        <v>679641.15</v>
      </c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>
        <f t="shared" ref="DX52:DX94" si="2">CH52+CX52+DK52</f>
        <v>679641.15</v>
      </c>
      <c r="DY52" s="100"/>
      <c r="DZ52" s="100"/>
      <c r="EA52" s="100"/>
      <c r="EB52" s="100"/>
      <c r="EC52" s="100"/>
      <c r="ED52" s="100"/>
      <c r="EE52" s="100"/>
      <c r="EF52" s="100"/>
      <c r="EG52" s="100"/>
      <c r="EH52" s="100"/>
      <c r="EI52" s="100"/>
      <c r="EJ52" s="100"/>
      <c r="EK52" s="100">
        <f t="shared" ref="EK52:EK93" si="3">BC52-DX52</f>
        <v>2453765.0100000002</v>
      </c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0"/>
      <c r="EX52" s="100">
        <f t="shared" ref="EX52:EX93" si="4">BU52-DX52</f>
        <v>2453765.0100000002</v>
      </c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101"/>
    </row>
    <row r="53" spans="1:166" ht="15" customHeight="1" x14ac:dyDescent="0.2">
      <c r="A53" s="102" t="s">
        <v>33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3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5">
        <v>3133406.16</v>
      </c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>
        <v>3133406.16</v>
      </c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>
        <v>679641.15</v>
      </c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>
        <f t="shared" si="2"/>
        <v>679641.15</v>
      </c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>
        <f t="shared" si="3"/>
        <v>2453765.0100000002</v>
      </c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>
        <f t="shared" si="4"/>
        <v>2453765.0100000002</v>
      </c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6"/>
    </row>
    <row r="54" spans="1:166" ht="12.75" x14ac:dyDescent="0.2">
      <c r="A54" s="107" t="s">
        <v>79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8"/>
      <c r="AK54" s="103"/>
      <c r="AL54" s="104"/>
      <c r="AM54" s="104"/>
      <c r="AN54" s="104"/>
      <c r="AO54" s="104"/>
      <c r="AP54" s="104"/>
      <c r="AQ54" s="104" t="s">
        <v>80</v>
      </c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5">
        <v>405888</v>
      </c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>
        <v>405888</v>
      </c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>
        <v>130349.25</v>
      </c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105"/>
      <c r="DW54" s="105"/>
      <c r="DX54" s="105">
        <f t="shared" si="2"/>
        <v>130349.25</v>
      </c>
      <c r="DY54" s="105"/>
      <c r="DZ54" s="105"/>
      <c r="EA54" s="105"/>
      <c r="EB54" s="105"/>
      <c r="EC54" s="105"/>
      <c r="ED54" s="105"/>
      <c r="EE54" s="105"/>
      <c r="EF54" s="105"/>
      <c r="EG54" s="105"/>
      <c r="EH54" s="105"/>
      <c r="EI54" s="105"/>
      <c r="EJ54" s="105"/>
      <c r="EK54" s="105">
        <f t="shared" si="3"/>
        <v>275538.75</v>
      </c>
      <c r="EL54" s="105"/>
      <c r="EM54" s="105"/>
      <c r="EN54" s="105"/>
      <c r="EO54" s="105"/>
      <c r="EP54" s="105"/>
      <c r="EQ54" s="105"/>
      <c r="ER54" s="105"/>
      <c r="ES54" s="105"/>
      <c r="ET54" s="105"/>
      <c r="EU54" s="105"/>
      <c r="EV54" s="105"/>
      <c r="EW54" s="105"/>
      <c r="EX54" s="105">
        <f t="shared" si="4"/>
        <v>275538.75</v>
      </c>
      <c r="EY54" s="105"/>
      <c r="EZ54" s="105"/>
      <c r="FA54" s="105"/>
      <c r="FB54" s="105"/>
      <c r="FC54" s="105"/>
      <c r="FD54" s="105"/>
      <c r="FE54" s="105"/>
      <c r="FF54" s="105"/>
      <c r="FG54" s="105"/>
      <c r="FH54" s="105"/>
      <c r="FI54" s="105"/>
      <c r="FJ54" s="106"/>
    </row>
    <row r="55" spans="1:166" ht="12.75" x14ac:dyDescent="0.2">
      <c r="A55" s="107" t="s">
        <v>79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8"/>
      <c r="AK55" s="103"/>
      <c r="AL55" s="104"/>
      <c r="AM55" s="104"/>
      <c r="AN55" s="104"/>
      <c r="AO55" s="104"/>
      <c r="AP55" s="104"/>
      <c r="AQ55" s="104" t="s">
        <v>81</v>
      </c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5">
        <v>50800</v>
      </c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>
        <v>50800</v>
      </c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>
        <f t="shared" si="2"/>
        <v>0</v>
      </c>
      <c r="DY55" s="105"/>
      <c r="DZ55" s="105"/>
      <c r="EA55" s="105"/>
      <c r="EB55" s="105"/>
      <c r="EC55" s="105"/>
      <c r="ED55" s="105"/>
      <c r="EE55" s="105"/>
      <c r="EF55" s="105"/>
      <c r="EG55" s="105"/>
      <c r="EH55" s="105"/>
      <c r="EI55" s="105"/>
      <c r="EJ55" s="105"/>
      <c r="EK55" s="105">
        <f t="shared" si="3"/>
        <v>50800</v>
      </c>
      <c r="EL55" s="105"/>
      <c r="EM55" s="105"/>
      <c r="EN55" s="105"/>
      <c r="EO55" s="105"/>
      <c r="EP55" s="105"/>
      <c r="EQ55" s="105"/>
      <c r="ER55" s="105"/>
      <c r="ES55" s="105"/>
      <c r="ET55" s="105"/>
      <c r="EU55" s="105"/>
      <c r="EV55" s="105"/>
      <c r="EW55" s="105"/>
      <c r="EX55" s="105">
        <f t="shared" si="4"/>
        <v>50800</v>
      </c>
      <c r="EY55" s="105"/>
      <c r="EZ55" s="105"/>
      <c r="FA55" s="105"/>
      <c r="FB55" s="105"/>
      <c r="FC55" s="105"/>
      <c r="FD55" s="105"/>
      <c r="FE55" s="105"/>
      <c r="FF55" s="105"/>
      <c r="FG55" s="105"/>
      <c r="FH55" s="105"/>
      <c r="FI55" s="105"/>
      <c r="FJ55" s="106"/>
    </row>
    <row r="56" spans="1:166" ht="24.4" customHeight="1" x14ac:dyDescent="0.2">
      <c r="A56" s="107" t="s">
        <v>82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8"/>
      <c r="AK56" s="103"/>
      <c r="AL56" s="104"/>
      <c r="AM56" s="104"/>
      <c r="AN56" s="104"/>
      <c r="AO56" s="104"/>
      <c r="AP56" s="104"/>
      <c r="AQ56" s="104" t="s">
        <v>83</v>
      </c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5">
        <v>137921</v>
      </c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>
        <v>137921</v>
      </c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>
        <v>39262.269999999997</v>
      </c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>
        <f t="shared" si="2"/>
        <v>39262.269999999997</v>
      </c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>
        <f t="shared" si="3"/>
        <v>98658.73000000001</v>
      </c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>
        <f t="shared" si="4"/>
        <v>98658.73000000001</v>
      </c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6"/>
    </row>
    <row r="57" spans="1:166" ht="12.75" x14ac:dyDescent="0.2">
      <c r="A57" s="107" t="s">
        <v>84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8"/>
      <c r="AK57" s="103"/>
      <c r="AL57" s="104"/>
      <c r="AM57" s="104"/>
      <c r="AN57" s="104"/>
      <c r="AO57" s="104"/>
      <c r="AP57" s="104"/>
      <c r="AQ57" s="104" t="s">
        <v>85</v>
      </c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5">
        <v>13464</v>
      </c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>
        <v>13464</v>
      </c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>
        <v>2000</v>
      </c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105">
        <f t="shared" si="2"/>
        <v>2000</v>
      </c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>
        <f t="shared" si="3"/>
        <v>11464</v>
      </c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>
        <f t="shared" si="4"/>
        <v>11464</v>
      </c>
      <c r="EY57" s="105"/>
      <c r="EZ57" s="105"/>
      <c r="FA57" s="105"/>
      <c r="FB57" s="105"/>
      <c r="FC57" s="105"/>
      <c r="FD57" s="105"/>
      <c r="FE57" s="105"/>
      <c r="FF57" s="105"/>
      <c r="FG57" s="105"/>
      <c r="FH57" s="105"/>
      <c r="FI57" s="105"/>
      <c r="FJ57" s="106"/>
    </row>
    <row r="58" spans="1:166" ht="12.75" x14ac:dyDescent="0.2">
      <c r="A58" s="107" t="s">
        <v>86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8"/>
      <c r="AK58" s="103"/>
      <c r="AL58" s="104"/>
      <c r="AM58" s="104"/>
      <c r="AN58" s="104"/>
      <c r="AO58" s="104"/>
      <c r="AP58" s="104"/>
      <c r="AQ58" s="104" t="s">
        <v>87</v>
      </c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>
        <v>161.94999999999999</v>
      </c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>
        <v>161.94999999999999</v>
      </c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>
        <v>27</v>
      </c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105">
        <f t="shared" si="2"/>
        <v>27</v>
      </c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>
        <f t="shared" si="3"/>
        <v>134.94999999999999</v>
      </c>
      <c r="EL58" s="105"/>
      <c r="EM58" s="105"/>
      <c r="EN58" s="105"/>
      <c r="EO58" s="105"/>
      <c r="EP58" s="105"/>
      <c r="EQ58" s="105"/>
      <c r="ER58" s="105"/>
      <c r="ES58" s="105"/>
      <c r="ET58" s="105"/>
      <c r="EU58" s="105"/>
      <c r="EV58" s="105"/>
      <c r="EW58" s="105"/>
      <c r="EX58" s="105">
        <f t="shared" si="4"/>
        <v>134.94999999999999</v>
      </c>
      <c r="EY58" s="105"/>
      <c r="EZ58" s="105"/>
      <c r="FA58" s="105"/>
      <c r="FB58" s="105"/>
      <c r="FC58" s="105"/>
      <c r="FD58" s="105"/>
      <c r="FE58" s="105"/>
      <c r="FF58" s="105"/>
      <c r="FG58" s="105"/>
      <c r="FH58" s="105"/>
      <c r="FI58" s="105"/>
      <c r="FJ58" s="106"/>
    </row>
    <row r="59" spans="1:166" ht="12.75" x14ac:dyDescent="0.2">
      <c r="A59" s="107" t="s">
        <v>86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8"/>
      <c r="AK59" s="103"/>
      <c r="AL59" s="104"/>
      <c r="AM59" s="104"/>
      <c r="AN59" s="104"/>
      <c r="AO59" s="104"/>
      <c r="AP59" s="104"/>
      <c r="AQ59" s="104" t="s">
        <v>88</v>
      </c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5">
        <v>2242.64</v>
      </c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>
        <v>2242.64</v>
      </c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>
        <v>1204.8599999999999</v>
      </c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>
        <f t="shared" si="2"/>
        <v>1204.8599999999999</v>
      </c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>
        <f t="shared" si="3"/>
        <v>1037.78</v>
      </c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>
        <f t="shared" si="4"/>
        <v>1037.78</v>
      </c>
      <c r="EY59" s="105"/>
      <c r="EZ59" s="105"/>
      <c r="FA59" s="105"/>
      <c r="FB59" s="105"/>
      <c r="FC59" s="105"/>
      <c r="FD59" s="105"/>
      <c r="FE59" s="105"/>
      <c r="FF59" s="105"/>
      <c r="FG59" s="105"/>
      <c r="FH59" s="105"/>
      <c r="FI59" s="105"/>
      <c r="FJ59" s="106"/>
    </row>
    <row r="60" spans="1:166" ht="24.4" customHeight="1" x14ac:dyDescent="0.2">
      <c r="A60" s="107" t="s">
        <v>89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8"/>
      <c r="AK60" s="103"/>
      <c r="AL60" s="104"/>
      <c r="AM60" s="104"/>
      <c r="AN60" s="104"/>
      <c r="AO60" s="104"/>
      <c r="AP60" s="104"/>
      <c r="AQ60" s="104" t="s">
        <v>90</v>
      </c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5">
        <v>5000</v>
      </c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>
        <v>5000</v>
      </c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>
        <f t="shared" si="2"/>
        <v>0</v>
      </c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>
        <f t="shared" si="3"/>
        <v>5000</v>
      </c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>
        <f t="shared" si="4"/>
        <v>5000</v>
      </c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6"/>
    </row>
    <row r="61" spans="1:166" ht="12.75" x14ac:dyDescent="0.2">
      <c r="A61" s="107" t="s">
        <v>91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8"/>
      <c r="AK61" s="103"/>
      <c r="AL61" s="104"/>
      <c r="AM61" s="104"/>
      <c r="AN61" s="104"/>
      <c r="AO61" s="104"/>
      <c r="AP61" s="104"/>
      <c r="AQ61" s="104" t="s">
        <v>92</v>
      </c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5">
        <v>7000</v>
      </c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>
        <v>7000</v>
      </c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>
        <f t="shared" si="2"/>
        <v>0</v>
      </c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>
        <f t="shared" si="3"/>
        <v>7000</v>
      </c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>
        <f t="shared" si="4"/>
        <v>7000</v>
      </c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6"/>
    </row>
    <row r="62" spans="1:166" ht="12.75" x14ac:dyDescent="0.2">
      <c r="A62" s="107" t="s">
        <v>91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103"/>
      <c r="AL62" s="104"/>
      <c r="AM62" s="104"/>
      <c r="AN62" s="104"/>
      <c r="AO62" s="104"/>
      <c r="AP62" s="104"/>
      <c r="AQ62" s="104" t="s">
        <v>93</v>
      </c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5">
        <v>32000</v>
      </c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>
        <v>32000</v>
      </c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>
        <v>7954</v>
      </c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>
        <f t="shared" si="2"/>
        <v>7954</v>
      </c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>
        <f t="shared" si="3"/>
        <v>24046</v>
      </c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>
        <f t="shared" si="4"/>
        <v>24046</v>
      </c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6"/>
    </row>
    <row r="63" spans="1:166" ht="12.75" x14ac:dyDescent="0.2">
      <c r="A63" s="107" t="s">
        <v>91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8"/>
      <c r="AK63" s="103"/>
      <c r="AL63" s="104"/>
      <c r="AM63" s="104"/>
      <c r="AN63" s="104"/>
      <c r="AO63" s="104"/>
      <c r="AP63" s="104"/>
      <c r="AQ63" s="104" t="s">
        <v>94</v>
      </c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5">
        <v>5187</v>
      </c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>
        <v>5187</v>
      </c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>
        <v>2223</v>
      </c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>
        <f t="shared" si="2"/>
        <v>2223</v>
      </c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>
        <f t="shared" si="3"/>
        <v>2964</v>
      </c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>
        <f t="shared" si="4"/>
        <v>2964</v>
      </c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6"/>
    </row>
    <row r="64" spans="1:166" ht="24.4" customHeight="1" x14ac:dyDescent="0.2">
      <c r="A64" s="107" t="s">
        <v>95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8"/>
      <c r="AK64" s="103"/>
      <c r="AL64" s="104"/>
      <c r="AM64" s="104"/>
      <c r="AN64" s="104"/>
      <c r="AO64" s="104"/>
      <c r="AP64" s="104"/>
      <c r="AQ64" s="104" t="s">
        <v>96</v>
      </c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5">
        <v>51000</v>
      </c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>
        <v>51000</v>
      </c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>
        <f t="shared" si="2"/>
        <v>0</v>
      </c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>
        <f t="shared" si="3"/>
        <v>51000</v>
      </c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>
        <f t="shared" si="4"/>
        <v>51000</v>
      </c>
      <c r="EY64" s="105"/>
      <c r="EZ64" s="105"/>
      <c r="FA64" s="105"/>
      <c r="FB64" s="105"/>
      <c r="FC64" s="105"/>
      <c r="FD64" s="105"/>
      <c r="FE64" s="105"/>
      <c r="FF64" s="105"/>
      <c r="FG64" s="105"/>
      <c r="FH64" s="105"/>
      <c r="FI64" s="105"/>
      <c r="FJ64" s="106"/>
    </row>
    <row r="65" spans="1:166" ht="24.4" customHeight="1" x14ac:dyDescent="0.2">
      <c r="A65" s="107" t="s">
        <v>97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103"/>
      <c r="AL65" s="104"/>
      <c r="AM65" s="104"/>
      <c r="AN65" s="104"/>
      <c r="AO65" s="104"/>
      <c r="AP65" s="104"/>
      <c r="AQ65" s="104" t="s">
        <v>98</v>
      </c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5">
        <v>12000</v>
      </c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>
        <v>12000</v>
      </c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>
        <f t="shared" si="2"/>
        <v>0</v>
      </c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>
        <f t="shared" si="3"/>
        <v>12000</v>
      </c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>
        <f t="shared" si="4"/>
        <v>12000</v>
      </c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6"/>
    </row>
    <row r="66" spans="1:166" ht="24.4" customHeight="1" x14ac:dyDescent="0.2">
      <c r="A66" s="107" t="s">
        <v>97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8"/>
      <c r="AK66" s="103"/>
      <c r="AL66" s="104"/>
      <c r="AM66" s="104"/>
      <c r="AN66" s="104"/>
      <c r="AO66" s="104"/>
      <c r="AP66" s="104"/>
      <c r="AQ66" s="104" t="s">
        <v>99</v>
      </c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5">
        <v>5000</v>
      </c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>
        <v>5000</v>
      </c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>
        <f t="shared" si="2"/>
        <v>0</v>
      </c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>
        <f t="shared" si="3"/>
        <v>5000</v>
      </c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05"/>
      <c r="EX66" s="105">
        <f t="shared" si="4"/>
        <v>5000</v>
      </c>
      <c r="EY66" s="105"/>
      <c r="EZ66" s="105"/>
      <c r="FA66" s="105"/>
      <c r="FB66" s="105"/>
      <c r="FC66" s="105"/>
      <c r="FD66" s="105"/>
      <c r="FE66" s="105"/>
      <c r="FF66" s="105"/>
      <c r="FG66" s="105"/>
      <c r="FH66" s="105"/>
      <c r="FI66" s="105"/>
      <c r="FJ66" s="106"/>
    </row>
    <row r="67" spans="1:166" ht="12.75" x14ac:dyDescent="0.2">
      <c r="A67" s="107" t="s">
        <v>86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8"/>
      <c r="AK67" s="103"/>
      <c r="AL67" s="104"/>
      <c r="AM67" s="104"/>
      <c r="AN67" s="104"/>
      <c r="AO67" s="104"/>
      <c r="AP67" s="104"/>
      <c r="AQ67" s="104" t="s">
        <v>100</v>
      </c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5">
        <v>15862.67</v>
      </c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>
        <v>15862.67</v>
      </c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>
        <v>2643.78</v>
      </c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>
        <f t="shared" si="2"/>
        <v>2643.78</v>
      </c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>
        <f t="shared" si="3"/>
        <v>13218.89</v>
      </c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>
        <f t="shared" si="4"/>
        <v>13218.89</v>
      </c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6"/>
    </row>
    <row r="68" spans="1:166" ht="12.75" x14ac:dyDescent="0.2">
      <c r="A68" s="107" t="s">
        <v>86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8"/>
      <c r="AK68" s="103"/>
      <c r="AL68" s="104"/>
      <c r="AM68" s="104"/>
      <c r="AN68" s="104"/>
      <c r="AO68" s="104"/>
      <c r="AP68" s="104"/>
      <c r="AQ68" s="104" t="s">
        <v>101</v>
      </c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5">
        <v>11040.54</v>
      </c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>
        <v>11040.54</v>
      </c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>
        <v>1840.08</v>
      </c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>
        <f t="shared" si="2"/>
        <v>1840.08</v>
      </c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>
        <f t="shared" si="3"/>
        <v>9200.4600000000009</v>
      </c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05"/>
      <c r="EX68" s="105">
        <f t="shared" si="4"/>
        <v>9200.4600000000009</v>
      </c>
      <c r="EY68" s="105"/>
      <c r="EZ68" s="105"/>
      <c r="FA68" s="105"/>
      <c r="FB68" s="105"/>
      <c r="FC68" s="105"/>
      <c r="FD68" s="105"/>
      <c r="FE68" s="105"/>
      <c r="FF68" s="105"/>
      <c r="FG68" s="105"/>
      <c r="FH68" s="105"/>
      <c r="FI68" s="105"/>
      <c r="FJ68" s="106"/>
    </row>
    <row r="69" spans="1:166" ht="12.75" x14ac:dyDescent="0.2">
      <c r="A69" s="107" t="s">
        <v>102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8"/>
      <c r="AK69" s="103"/>
      <c r="AL69" s="104"/>
      <c r="AM69" s="104"/>
      <c r="AN69" s="104"/>
      <c r="AO69" s="104"/>
      <c r="AP69" s="104"/>
      <c r="AQ69" s="104" t="s">
        <v>103</v>
      </c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5">
        <v>5000</v>
      </c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>
        <v>5000</v>
      </c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>
        <f t="shared" si="2"/>
        <v>0</v>
      </c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>
        <f t="shared" si="3"/>
        <v>5000</v>
      </c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>
        <f t="shared" si="4"/>
        <v>5000</v>
      </c>
      <c r="EY69" s="105"/>
      <c r="EZ69" s="105"/>
      <c r="FA69" s="105"/>
      <c r="FB69" s="105"/>
      <c r="FC69" s="105"/>
      <c r="FD69" s="105"/>
      <c r="FE69" s="105"/>
      <c r="FF69" s="105"/>
      <c r="FG69" s="105"/>
      <c r="FH69" s="105"/>
      <c r="FI69" s="105"/>
      <c r="FJ69" s="106"/>
    </row>
    <row r="70" spans="1:166" ht="12.75" x14ac:dyDescent="0.2">
      <c r="A70" s="107" t="s">
        <v>79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8"/>
      <c r="AK70" s="103"/>
      <c r="AL70" s="104"/>
      <c r="AM70" s="104"/>
      <c r="AN70" s="104"/>
      <c r="AO70" s="104"/>
      <c r="AP70" s="104"/>
      <c r="AQ70" s="104" t="s">
        <v>104</v>
      </c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5">
        <v>191942</v>
      </c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>
        <v>191942</v>
      </c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>
        <v>43556.160000000003</v>
      </c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>
        <f t="shared" si="2"/>
        <v>43556.160000000003</v>
      </c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>
        <f t="shared" si="3"/>
        <v>148385.84</v>
      </c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>
        <f t="shared" si="4"/>
        <v>148385.84</v>
      </c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6"/>
    </row>
    <row r="71" spans="1:166" ht="24.4" customHeight="1" x14ac:dyDescent="0.2">
      <c r="A71" s="107" t="s">
        <v>82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8"/>
      <c r="AK71" s="103"/>
      <c r="AL71" s="104"/>
      <c r="AM71" s="104"/>
      <c r="AN71" s="104"/>
      <c r="AO71" s="104"/>
      <c r="AP71" s="104"/>
      <c r="AQ71" s="104" t="s">
        <v>105</v>
      </c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5">
        <v>57967</v>
      </c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>
        <v>57967</v>
      </c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>
        <v>13153.95</v>
      </c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>
        <f t="shared" si="2"/>
        <v>13153.95</v>
      </c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>
        <f t="shared" si="3"/>
        <v>44813.05</v>
      </c>
      <c r="EL71" s="105"/>
      <c r="EM71" s="105"/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>
        <f t="shared" si="4"/>
        <v>44813.05</v>
      </c>
      <c r="EY71" s="105"/>
      <c r="EZ71" s="105"/>
      <c r="FA71" s="105"/>
      <c r="FB71" s="105"/>
      <c r="FC71" s="105"/>
      <c r="FD71" s="105"/>
      <c r="FE71" s="105"/>
      <c r="FF71" s="105"/>
      <c r="FG71" s="105"/>
      <c r="FH71" s="105"/>
      <c r="FI71" s="105"/>
      <c r="FJ71" s="106"/>
    </row>
    <row r="72" spans="1:166" ht="24.4" customHeight="1" x14ac:dyDescent="0.2">
      <c r="A72" s="107" t="s">
        <v>89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8"/>
      <c r="AK72" s="103"/>
      <c r="AL72" s="104"/>
      <c r="AM72" s="104"/>
      <c r="AN72" s="104"/>
      <c r="AO72" s="104"/>
      <c r="AP72" s="104"/>
      <c r="AQ72" s="104" t="s">
        <v>106</v>
      </c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5">
        <v>88000</v>
      </c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>
        <v>88000</v>
      </c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>
        <v>21999.99</v>
      </c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>
        <f t="shared" si="2"/>
        <v>21999.99</v>
      </c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>
        <f t="shared" si="3"/>
        <v>66000.009999999995</v>
      </c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>
        <f t="shared" si="4"/>
        <v>66000.009999999995</v>
      </c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6"/>
    </row>
    <row r="73" spans="1:166" ht="12.75" x14ac:dyDescent="0.2">
      <c r="A73" s="107" t="s">
        <v>91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8"/>
      <c r="AK73" s="103"/>
      <c r="AL73" s="104"/>
      <c r="AM73" s="104"/>
      <c r="AN73" s="104"/>
      <c r="AO73" s="104"/>
      <c r="AP73" s="104"/>
      <c r="AQ73" s="104" t="s">
        <v>107</v>
      </c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5">
        <v>105925.14</v>
      </c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>
        <v>105925.14</v>
      </c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>
        <v>52962.57</v>
      </c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>
        <f t="shared" si="2"/>
        <v>52962.57</v>
      </c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>
        <f t="shared" si="3"/>
        <v>52962.57</v>
      </c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>
        <f t="shared" si="4"/>
        <v>52962.57</v>
      </c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6"/>
    </row>
    <row r="74" spans="1:166" ht="12.75" x14ac:dyDescent="0.2">
      <c r="A74" s="107" t="s">
        <v>79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8"/>
      <c r="AK74" s="103"/>
      <c r="AL74" s="104"/>
      <c r="AM74" s="104"/>
      <c r="AN74" s="104"/>
      <c r="AO74" s="104"/>
      <c r="AP74" s="104"/>
      <c r="AQ74" s="104" t="s">
        <v>108</v>
      </c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5">
        <v>71797.8</v>
      </c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>
        <v>71797.8</v>
      </c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>
        <v>14485.52</v>
      </c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>
        <f t="shared" si="2"/>
        <v>14485.52</v>
      </c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>
        <f t="shared" si="3"/>
        <v>57312.28</v>
      </c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>
        <f t="shared" si="4"/>
        <v>57312.28</v>
      </c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6"/>
    </row>
    <row r="75" spans="1:166" ht="24.4" customHeight="1" x14ac:dyDescent="0.2">
      <c r="A75" s="107" t="s">
        <v>82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103"/>
      <c r="AL75" s="104"/>
      <c r="AM75" s="104"/>
      <c r="AN75" s="104"/>
      <c r="AO75" s="104"/>
      <c r="AP75" s="104"/>
      <c r="AQ75" s="104" t="s">
        <v>109</v>
      </c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5">
        <v>21682.9</v>
      </c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>
        <v>21682.9</v>
      </c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>
        <v>4374.62</v>
      </c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>
        <f t="shared" si="2"/>
        <v>4374.62</v>
      </c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>
        <f t="shared" si="3"/>
        <v>17308.280000000002</v>
      </c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>
        <f t="shared" si="4"/>
        <v>17308.280000000002</v>
      </c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6"/>
    </row>
    <row r="76" spans="1:166" ht="12.75" x14ac:dyDescent="0.2">
      <c r="A76" s="107" t="s">
        <v>84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103"/>
      <c r="AL76" s="104"/>
      <c r="AM76" s="104"/>
      <c r="AN76" s="104"/>
      <c r="AO76" s="104"/>
      <c r="AP76" s="104"/>
      <c r="AQ76" s="104" t="s">
        <v>110</v>
      </c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5">
        <v>5067</v>
      </c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>
        <v>5067</v>
      </c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>
        <f t="shared" si="2"/>
        <v>0</v>
      </c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>
        <f t="shared" si="3"/>
        <v>5067</v>
      </c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>
        <f t="shared" si="4"/>
        <v>5067</v>
      </c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6"/>
    </row>
    <row r="77" spans="1:166" ht="24.4" customHeight="1" x14ac:dyDescent="0.2">
      <c r="A77" s="107" t="s">
        <v>97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103"/>
      <c r="AL77" s="104"/>
      <c r="AM77" s="104"/>
      <c r="AN77" s="104"/>
      <c r="AO77" s="104"/>
      <c r="AP77" s="104"/>
      <c r="AQ77" s="104" t="s">
        <v>111</v>
      </c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5">
        <v>5244.6</v>
      </c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>
        <v>5244.6</v>
      </c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>
        <f t="shared" si="2"/>
        <v>0</v>
      </c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>
        <f t="shared" si="3"/>
        <v>5244.6</v>
      </c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>
        <f t="shared" si="4"/>
        <v>5244.6</v>
      </c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6"/>
    </row>
    <row r="78" spans="1:166" ht="24.4" customHeight="1" x14ac:dyDescent="0.2">
      <c r="A78" s="107" t="s">
        <v>89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8"/>
      <c r="AK78" s="103"/>
      <c r="AL78" s="104"/>
      <c r="AM78" s="104"/>
      <c r="AN78" s="104"/>
      <c r="AO78" s="104"/>
      <c r="AP78" s="104"/>
      <c r="AQ78" s="104" t="s">
        <v>112</v>
      </c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5">
        <v>47384</v>
      </c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>
        <v>47384</v>
      </c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5"/>
      <c r="DF78" s="105"/>
      <c r="DG78" s="105"/>
      <c r="DH78" s="105"/>
      <c r="DI78" s="105"/>
      <c r="DJ78" s="105"/>
      <c r="DK78" s="105"/>
      <c r="DL78" s="105"/>
      <c r="DM78" s="105"/>
      <c r="DN78" s="105"/>
      <c r="DO78" s="105"/>
      <c r="DP78" s="105"/>
      <c r="DQ78" s="105"/>
      <c r="DR78" s="105"/>
      <c r="DS78" s="105"/>
      <c r="DT78" s="105"/>
      <c r="DU78" s="105"/>
      <c r="DV78" s="105"/>
      <c r="DW78" s="105"/>
      <c r="DX78" s="105">
        <f t="shared" si="2"/>
        <v>0</v>
      </c>
      <c r="DY78" s="105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>
        <f t="shared" si="3"/>
        <v>47384</v>
      </c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>
        <f t="shared" si="4"/>
        <v>47384</v>
      </c>
      <c r="EY78" s="105"/>
      <c r="EZ78" s="105"/>
      <c r="FA78" s="105"/>
      <c r="FB78" s="105"/>
      <c r="FC78" s="105"/>
      <c r="FD78" s="105"/>
      <c r="FE78" s="105"/>
      <c r="FF78" s="105"/>
      <c r="FG78" s="105"/>
      <c r="FH78" s="105"/>
      <c r="FI78" s="105"/>
      <c r="FJ78" s="106"/>
    </row>
    <row r="79" spans="1:166" ht="12.75" x14ac:dyDescent="0.2">
      <c r="A79" s="107" t="s">
        <v>86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8"/>
      <c r="AK79" s="103"/>
      <c r="AL79" s="104"/>
      <c r="AM79" s="104"/>
      <c r="AN79" s="104"/>
      <c r="AO79" s="104"/>
      <c r="AP79" s="104"/>
      <c r="AQ79" s="104" t="s">
        <v>113</v>
      </c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5">
        <v>642603</v>
      </c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>
        <v>642603</v>
      </c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>
        <v>120000</v>
      </c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>
        <f t="shared" si="2"/>
        <v>120000</v>
      </c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>
        <f t="shared" si="3"/>
        <v>522603</v>
      </c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>
        <f t="shared" si="4"/>
        <v>522603</v>
      </c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6"/>
    </row>
    <row r="80" spans="1:166" ht="12.75" x14ac:dyDescent="0.2">
      <c r="A80" s="107" t="s">
        <v>86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8"/>
      <c r="AK80" s="103"/>
      <c r="AL80" s="104"/>
      <c r="AM80" s="104"/>
      <c r="AN80" s="104"/>
      <c r="AO80" s="104"/>
      <c r="AP80" s="104"/>
      <c r="AQ80" s="104" t="s">
        <v>114</v>
      </c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5">
        <v>5128.18</v>
      </c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>
        <v>5128.18</v>
      </c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>
        <f t="shared" si="2"/>
        <v>0</v>
      </c>
      <c r="DY80" s="105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>
        <f t="shared" si="3"/>
        <v>5128.18</v>
      </c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>
        <f t="shared" si="4"/>
        <v>5128.18</v>
      </c>
      <c r="EY80" s="105"/>
      <c r="EZ80" s="105"/>
      <c r="FA80" s="105"/>
      <c r="FB80" s="105"/>
      <c r="FC80" s="105"/>
      <c r="FD80" s="105"/>
      <c r="FE80" s="105"/>
      <c r="FF80" s="105"/>
      <c r="FG80" s="105"/>
      <c r="FH80" s="105"/>
      <c r="FI80" s="105"/>
      <c r="FJ80" s="106"/>
    </row>
    <row r="81" spans="1:166" ht="24.4" customHeight="1" x14ac:dyDescent="0.2">
      <c r="A81" s="107" t="s">
        <v>89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8"/>
      <c r="AK81" s="103"/>
      <c r="AL81" s="104"/>
      <c r="AM81" s="104"/>
      <c r="AN81" s="104"/>
      <c r="AO81" s="104"/>
      <c r="AP81" s="104"/>
      <c r="AQ81" s="104" t="s">
        <v>115</v>
      </c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5">
        <v>27971.82</v>
      </c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>
        <v>27971.82</v>
      </c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>
        <f t="shared" si="2"/>
        <v>0</v>
      </c>
      <c r="DY81" s="105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>
        <f t="shared" si="3"/>
        <v>27971.82</v>
      </c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>
        <f t="shared" si="4"/>
        <v>27971.82</v>
      </c>
      <c r="EY81" s="105"/>
      <c r="EZ81" s="105"/>
      <c r="FA81" s="105"/>
      <c r="FB81" s="105"/>
      <c r="FC81" s="105"/>
      <c r="FD81" s="105"/>
      <c r="FE81" s="105"/>
      <c r="FF81" s="105"/>
      <c r="FG81" s="105"/>
      <c r="FH81" s="105"/>
      <c r="FI81" s="105"/>
      <c r="FJ81" s="106"/>
    </row>
    <row r="82" spans="1:166" ht="24.4" customHeight="1" x14ac:dyDescent="0.2">
      <c r="A82" s="107" t="s">
        <v>89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8"/>
      <c r="AK82" s="103"/>
      <c r="AL82" s="104"/>
      <c r="AM82" s="104"/>
      <c r="AN82" s="104"/>
      <c r="AO82" s="104"/>
      <c r="AP82" s="104"/>
      <c r="AQ82" s="104" t="s">
        <v>116</v>
      </c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5">
        <v>14777.4</v>
      </c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>
        <v>14777.4</v>
      </c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>
        <f t="shared" si="2"/>
        <v>0</v>
      </c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>
        <f t="shared" si="3"/>
        <v>14777.4</v>
      </c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>
        <f t="shared" si="4"/>
        <v>14777.4</v>
      </c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6"/>
    </row>
    <row r="83" spans="1:166" ht="24.4" customHeight="1" x14ac:dyDescent="0.2">
      <c r="A83" s="107" t="s">
        <v>89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8"/>
      <c r="AK83" s="103"/>
      <c r="AL83" s="104"/>
      <c r="AM83" s="104"/>
      <c r="AN83" s="104"/>
      <c r="AO83" s="104"/>
      <c r="AP83" s="104"/>
      <c r="AQ83" s="104" t="s">
        <v>117</v>
      </c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5">
        <v>97500</v>
      </c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>
        <v>97500</v>
      </c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>
        <v>97500</v>
      </c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>
        <f t="shared" si="2"/>
        <v>97500</v>
      </c>
      <c r="DY83" s="105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>
        <f t="shared" si="3"/>
        <v>0</v>
      </c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>
        <f t="shared" si="4"/>
        <v>0</v>
      </c>
      <c r="EY83" s="105"/>
      <c r="EZ83" s="105"/>
      <c r="FA83" s="105"/>
      <c r="FB83" s="105"/>
      <c r="FC83" s="105"/>
      <c r="FD83" s="105"/>
      <c r="FE83" s="105"/>
      <c r="FF83" s="105"/>
      <c r="FG83" s="105"/>
      <c r="FH83" s="105"/>
      <c r="FI83" s="105"/>
      <c r="FJ83" s="106"/>
    </row>
    <row r="84" spans="1:166" ht="12.75" x14ac:dyDescent="0.2">
      <c r="A84" s="107" t="s">
        <v>91</v>
      </c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8"/>
      <c r="AK84" s="103"/>
      <c r="AL84" s="104"/>
      <c r="AM84" s="104"/>
      <c r="AN84" s="104"/>
      <c r="AO84" s="104"/>
      <c r="AP84" s="104"/>
      <c r="AQ84" s="104" t="s">
        <v>118</v>
      </c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5">
        <v>4598.68</v>
      </c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>
        <v>4598.68</v>
      </c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>
        <v>3306.94</v>
      </c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>
        <f t="shared" si="2"/>
        <v>3306.94</v>
      </c>
      <c r="DY84" s="105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>
        <f t="shared" si="3"/>
        <v>1291.7400000000002</v>
      </c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>
        <f t="shared" si="4"/>
        <v>1291.7400000000002</v>
      </c>
      <c r="EY84" s="105"/>
      <c r="EZ84" s="105"/>
      <c r="FA84" s="105"/>
      <c r="FB84" s="105"/>
      <c r="FC84" s="105"/>
      <c r="FD84" s="105"/>
      <c r="FE84" s="105"/>
      <c r="FF84" s="105"/>
      <c r="FG84" s="105"/>
      <c r="FH84" s="105"/>
      <c r="FI84" s="105"/>
      <c r="FJ84" s="106"/>
    </row>
    <row r="85" spans="1:166" ht="12.75" x14ac:dyDescent="0.2">
      <c r="A85" s="107" t="s">
        <v>91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8"/>
      <c r="AK85" s="103"/>
      <c r="AL85" s="104"/>
      <c r="AM85" s="104"/>
      <c r="AN85" s="104"/>
      <c r="AO85" s="104"/>
      <c r="AP85" s="104"/>
      <c r="AQ85" s="104" t="s">
        <v>119</v>
      </c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5">
        <v>24332.22</v>
      </c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>
        <v>24332.22</v>
      </c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5"/>
      <c r="DF85" s="105"/>
      <c r="DG85" s="105"/>
      <c r="DH85" s="105"/>
      <c r="DI85" s="105"/>
      <c r="DJ85" s="105"/>
      <c r="DK85" s="105"/>
      <c r="DL85" s="105"/>
      <c r="DM85" s="105"/>
      <c r="DN85" s="105"/>
      <c r="DO85" s="105"/>
      <c r="DP85" s="105"/>
      <c r="DQ85" s="105"/>
      <c r="DR85" s="105"/>
      <c r="DS85" s="105"/>
      <c r="DT85" s="105"/>
      <c r="DU85" s="105"/>
      <c r="DV85" s="105"/>
      <c r="DW85" s="105"/>
      <c r="DX85" s="105">
        <f t="shared" si="2"/>
        <v>0</v>
      </c>
      <c r="DY85" s="105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>
        <f t="shared" si="3"/>
        <v>24332.22</v>
      </c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>
        <f t="shared" si="4"/>
        <v>24332.22</v>
      </c>
      <c r="EY85" s="105"/>
      <c r="EZ85" s="105"/>
      <c r="FA85" s="105"/>
      <c r="FB85" s="105"/>
      <c r="FC85" s="105"/>
      <c r="FD85" s="105"/>
      <c r="FE85" s="105"/>
      <c r="FF85" s="105"/>
      <c r="FG85" s="105"/>
      <c r="FH85" s="105"/>
      <c r="FI85" s="105"/>
      <c r="FJ85" s="106"/>
    </row>
    <row r="86" spans="1:166" ht="12.75" x14ac:dyDescent="0.2">
      <c r="A86" s="107" t="s">
        <v>91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8"/>
      <c r="AK86" s="103"/>
      <c r="AL86" s="104"/>
      <c r="AM86" s="104"/>
      <c r="AN86" s="104"/>
      <c r="AO86" s="104"/>
      <c r="AP86" s="104"/>
      <c r="AQ86" s="104" t="s">
        <v>120</v>
      </c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5">
        <v>24439.86</v>
      </c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>
        <v>24439.86</v>
      </c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5"/>
      <c r="DS86" s="105"/>
      <c r="DT86" s="105"/>
      <c r="DU86" s="105"/>
      <c r="DV86" s="105"/>
      <c r="DW86" s="105"/>
      <c r="DX86" s="105">
        <f t="shared" si="2"/>
        <v>0</v>
      </c>
      <c r="DY86" s="105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>
        <f t="shared" si="3"/>
        <v>24439.86</v>
      </c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>
        <f t="shared" si="4"/>
        <v>24439.86</v>
      </c>
      <c r="EY86" s="105"/>
      <c r="EZ86" s="105"/>
      <c r="FA86" s="105"/>
      <c r="FB86" s="105"/>
      <c r="FC86" s="105"/>
      <c r="FD86" s="105"/>
      <c r="FE86" s="105"/>
      <c r="FF86" s="105"/>
      <c r="FG86" s="105"/>
      <c r="FH86" s="105"/>
      <c r="FI86" s="105"/>
      <c r="FJ86" s="106"/>
    </row>
    <row r="87" spans="1:166" ht="36.4" customHeight="1" x14ac:dyDescent="0.2">
      <c r="A87" s="107" t="s">
        <v>121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8"/>
      <c r="AK87" s="103"/>
      <c r="AL87" s="104"/>
      <c r="AM87" s="104"/>
      <c r="AN87" s="104"/>
      <c r="AO87" s="104"/>
      <c r="AP87" s="104"/>
      <c r="AQ87" s="104" t="s">
        <v>122</v>
      </c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5">
        <v>63371.76</v>
      </c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>
        <v>63371.76</v>
      </c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>
        <f t="shared" si="2"/>
        <v>0</v>
      </c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>
        <f t="shared" si="3"/>
        <v>63371.76</v>
      </c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>
        <f t="shared" si="4"/>
        <v>63371.76</v>
      </c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6"/>
    </row>
    <row r="88" spans="1:166" ht="24.4" customHeight="1" x14ac:dyDescent="0.2">
      <c r="A88" s="107" t="s">
        <v>89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8"/>
      <c r="AK88" s="103"/>
      <c r="AL88" s="104"/>
      <c r="AM88" s="104"/>
      <c r="AN88" s="104"/>
      <c r="AO88" s="104"/>
      <c r="AP88" s="104"/>
      <c r="AQ88" s="104" t="s">
        <v>123</v>
      </c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5">
        <v>229290</v>
      </c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>
        <v>229290</v>
      </c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>
        <f t="shared" si="2"/>
        <v>0</v>
      </c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>
        <f t="shared" si="3"/>
        <v>229290</v>
      </c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>
        <f t="shared" si="4"/>
        <v>229290</v>
      </c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6"/>
    </row>
    <row r="89" spans="1:166" ht="24.4" customHeight="1" x14ac:dyDescent="0.2">
      <c r="A89" s="107" t="s">
        <v>89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8"/>
      <c r="AK89" s="103"/>
      <c r="AL89" s="104"/>
      <c r="AM89" s="104"/>
      <c r="AN89" s="104"/>
      <c r="AO89" s="104"/>
      <c r="AP89" s="104"/>
      <c r="AQ89" s="104" t="s">
        <v>124</v>
      </c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5">
        <v>95400</v>
      </c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>
        <v>95400</v>
      </c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5"/>
      <c r="DS89" s="105"/>
      <c r="DT89" s="105"/>
      <c r="DU89" s="105"/>
      <c r="DV89" s="105"/>
      <c r="DW89" s="105"/>
      <c r="DX89" s="105">
        <f t="shared" si="2"/>
        <v>0</v>
      </c>
      <c r="DY89" s="105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>
        <f t="shared" si="3"/>
        <v>95400</v>
      </c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>
        <f t="shared" si="4"/>
        <v>95400</v>
      </c>
      <c r="EY89" s="105"/>
      <c r="EZ89" s="105"/>
      <c r="FA89" s="105"/>
      <c r="FB89" s="105"/>
      <c r="FC89" s="105"/>
      <c r="FD89" s="105"/>
      <c r="FE89" s="105"/>
      <c r="FF89" s="105"/>
      <c r="FG89" s="105"/>
      <c r="FH89" s="105"/>
      <c r="FI89" s="105"/>
      <c r="FJ89" s="106"/>
    </row>
    <row r="90" spans="1:166" ht="36.4" customHeight="1" x14ac:dyDescent="0.2">
      <c r="A90" s="107" t="s">
        <v>125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8"/>
      <c r="AK90" s="103"/>
      <c r="AL90" s="104"/>
      <c r="AM90" s="104"/>
      <c r="AN90" s="104"/>
      <c r="AO90" s="104"/>
      <c r="AP90" s="104"/>
      <c r="AQ90" s="104" t="s">
        <v>126</v>
      </c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5">
        <v>39270</v>
      </c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>
        <v>39270</v>
      </c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105"/>
      <c r="DB90" s="105"/>
      <c r="DC90" s="105"/>
      <c r="DD90" s="105"/>
      <c r="DE90" s="105"/>
      <c r="DF90" s="105"/>
      <c r="DG90" s="105"/>
      <c r="DH90" s="105"/>
      <c r="DI90" s="105"/>
      <c r="DJ90" s="105"/>
      <c r="DK90" s="105"/>
      <c r="DL90" s="105"/>
      <c r="DM90" s="105"/>
      <c r="DN90" s="105"/>
      <c r="DO90" s="105"/>
      <c r="DP90" s="105"/>
      <c r="DQ90" s="105"/>
      <c r="DR90" s="105"/>
      <c r="DS90" s="105"/>
      <c r="DT90" s="105"/>
      <c r="DU90" s="105"/>
      <c r="DV90" s="105"/>
      <c r="DW90" s="105"/>
      <c r="DX90" s="105">
        <f t="shared" si="2"/>
        <v>0</v>
      </c>
      <c r="DY90" s="105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>
        <f t="shared" si="3"/>
        <v>39270</v>
      </c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>
        <f t="shared" si="4"/>
        <v>39270</v>
      </c>
      <c r="EY90" s="105"/>
      <c r="EZ90" s="105"/>
      <c r="FA90" s="105"/>
      <c r="FB90" s="105"/>
      <c r="FC90" s="105"/>
      <c r="FD90" s="105"/>
      <c r="FE90" s="105"/>
      <c r="FF90" s="105"/>
      <c r="FG90" s="105"/>
      <c r="FH90" s="105"/>
      <c r="FI90" s="105"/>
      <c r="FJ90" s="106"/>
    </row>
    <row r="91" spans="1:166" ht="12.75" x14ac:dyDescent="0.2">
      <c r="A91" s="107" t="s">
        <v>79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8"/>
      <c r="AK91" s="103"/>
      <c r="AL91" s="104"/>
      <c r="AM91" s="104"/>
      <c r="AN91" s="104"/>
      <c r="AO91" s="104"/>
      <c r="AP91" s="104"/>
      <c r="AQ91" s="104" t="s">
        <v>127</v>
      </c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5">
        <v>106516</v>
      </c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>
        <v>106516</v>
      </c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>
        <v>92778.15</v>
      </c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105"/>
      <c r="DB91" s="105"/>
      <c r="DC91" s="105"/>
      <c r="DD91" s="105"/>
      <c r="DE91" s="105"/>
      <c r="DF91" s="105"/>
      <c r="DG91" s="105"/>
      <c r="DH91" s="105"/>
      <c r="DI91" s="105"/>
      <c r="DJ91" s="105"/>
      <c r="DK91" s="105"/>
      <c r="DL91" s="105"/>
      <c r="DM91" s="105"/>
      <c r="DN91" s="105"/>
      <c r="DO91" s="105"/>
      <c r="DP91" s="105"/>
      <c r="DQ91" s="105"/>
      <c r="DR91" s="105"/>
      <c r="DS91" s="105"/>
      <c r="DT91" s="105"/>
      <c r="DU91" s="105"/>
      <c r="DV91" s="105"/>
      <c r="DW91" s="105"/>
      <c r="DX91" s="105">
        <f t="shared" si="2"/>
        <v>92778.15</v>
      </c>
      <c r="DY91" s="105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>
        <f t="shared" si="3"/>
        <v>13737.850000000006</v>
      </c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>
        <f t="shared" si="4"/>
        <v>13737.850000000006</v>
      </c>
      <c r="EY91" s="105"/>
      <c r="EZ91" s="105"/>
      <c r="FA91" s="105"/>
      <c r="FB91" s="105"/>
      <c r="FC91" s="105"/>
      <c r="FD91" s="105"/>
      <c r="FE91" s="105"/>
      <c r="FF91" s="105"/>
      <c r="FG91" s="105"/>
      <c r="FH91" s="105"/>
      <c r="FI91" s="105"/>
      <c r="FJ91" s="106"/>
    </row>
    <row r="92" spans="1:166" ht="12.75" x14ac:dyDescent="0.2">
      <c r="A92" s="107" t="s">
        <v>79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8"/>
      <c r="AK92" s="103"/>
      <c r="AL92" s="104"/>
      <c r="AM92" s="104"/>
      <c r="AN92" s="104"/>
      <c r="AO92" s="104"/>
      <c r="AP92" s="104"/>
      <c r="AQ92" s="104" t="s">
        <v>128</v>
      </c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5">
        <v>285300</v>
      </c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>
        <v>285300</v>
      </c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05"/>
      <c r="DG92" s="105"/>
      <c r="DH92" s="105"/>
      <c r="DI92" s="105"/>
      <c r="DJ92" s="105"/>
      <c r="DK92" s="105"/>
      <c r="DL92" s="105"/>
      <c r="DM92" s="105"/>
      <c r="DN92" s="105"/>
      <c r="DO92" s="105"/>
      <c r="DP92" s="105"/>
      <c r="DQ92" s="105"/>
      <c r="DR92" s="105"/>
      <c r="DS92" s="105"/>
      <c r="DT92" s="105"/>
      <c r="DU92" s="105"/>
      <c r="DV92" s="105"/>
      <c r="DW92" s="105"/>
      <c r="DX92" s="105">
        <f t="shared" si="2"/>
        <v>0</v>
      </c>
      <c r="DY92" s="105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>
        <f t="shared" si="3"/>
        <v>285300</v>
      </c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>
        <f t="shared" si="4"/>
        <v>285300</v>
      </c>
      <c r="EY92" s="105"/>
      <c r="EZ92" s="105"/>
      <c r="FA92" s="105"/>
      <c r="FB92" s="105"/>
      <c r="FC92" s="105"/>
      <c r="FD92" s="105"/>
      <c r="FE92" s="105"/>
      <c r="FF92" s="105"/>
      <c r="FG92" s="105"/>
      <c r="FH92" s="105"/>
      <c r="FI92" s="105"/>
      <c r="FJ92" s="106"/>
    </row>
    <row r="93" spans="1:166" ht="24.4" customHeight="1" x14ac:dyDescent="0.2">
      <c r="A93" s="107" t="s">
        <v>82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8"/>
      <c r="AK93" s="103"/>
      <c r="AL93" s="104"/>
      <c r="AM93" s="104"/>
      <c r="AN93" s="104"/>
      <c r="AO93" s="104"/>
      <c r="AP93" s="104"/>
      <c r="AQ93" s="104" t="s">
        <v>129</v>
      </c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5">
        <v>118329</v>
      </c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>
        <v>118329</v>
      </c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>
        <v>28019.01</v>
      </c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5"/>
      <c r="DF93" s="105"/>
      <c r="DG93" s="105"/>
      <c r="DH93" s="105"/>
      <c r="DI93" s="105"/>
      <c r="DJ93" s="105"/>
      <c r="DK93" s="105"/>
      <c r="DL93" s="105"/>
      <c r="DM93" s="105"/>
      <c r="DN93" s="105"/>
      <c r="DO93" s="105"/>
      <c r="DP93" s="105"/>
      <c r="DQ93" s="105"/>
      <c r="DR93" s="105"/>
      <c r="DS93" s="105"/>
      <c r="DT93" s="105"/>
      <c r="DU93" s="105"/>
      <c r="DV93" s="105"/>
      <c r="DW93" s="105"/>
      <c r="DX93" s="105">
        <f t="shared" si="2"/>
        <v>28019.01</v>
      </c>
      <c r="DY93" s="105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>
        <f t="shared" si="3"/>
        <v>90309.99</v>
      </c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>
        <f t="shared" si="4"/>
        <v>90309.99</v>
      </c>
      <c r="EY93" s="105"/>
      <c r="EZ93" s="105"/>
      <c r="FA93" s="105"/>
      <c r="FB93" s="105"/>
      <c r="FC93" s="105"/>
      <c r="FD93" s="105"/>
      <c r="FE93" s="105"/>
      <c r="FF93" s="105"/>
      <c r="FG93" s="105"/>
      <c r="FH93" s="105"/>
      <c r="FI93" s="105"/>
      <c r="FJ93" s="106"/>
    </row>
    <row r="94" spans="1:166" ht="24" customHeight="1" x14ac:dyDescent="0.2">
      <c r="A94" s="109" t="s">
        <v>130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10"/>
      <c r="AK94" s="111" t="s">
        <v>131</v>
      </c>
      <c r="AL94" s="112"/>
      <c r="AM94" s="112"/>
      <c r="AN94" s="112"/>
      <c r="AO94" s="112"/>
      <c r="AP94" s="112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4">
        <v>-324690</v>
      </c>
      <c r="BD94" s="114"/>
      <c r="BE94" s="114"/>
      <c r="BF94" s="114"/>
      <c r="BG94" s="114"/>
      <c r="BH94" s="114"/>
      <c r="BI94" s="114"/>
      <c r="BJ94" s="114"/>
      <c r="BK94" s="114"/>
      <c r="BL94" s="114"/>
      <c r="BM94" s="114"/>
      <c r="BN94" s="114"/>
      <c r="BO94" s="114"/>
      <c r="BP94" s="114"/>
      <c r="BQ94" s="114"/>
      <c r="BR94" s="114"/>
      <c r="BS94" s="114"/>
      <c r="BT94" s="114"/>
      <c r="BU94" s="114">
        <v>-324690</v>
      </c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>
        <v>410559.55</v>
      </c>
      <c r="CI94" s="114"/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4"/>
      <c r="DE94" s="114"/>
      <c r="DF94" s="114"/>
      <c r="DG94" s="114"/>
      <c r="DH94" s="114"/>
      <c r="DI94" s="114"/>
      <c r="DJ94" s="114"/>
      <c r="DK94" s="114"/>
      <c r="DL94" s="114"/>
      <c r="DM94" s="114"/>
      <c r="DN94" s="114"/>
      <c r="DO94" s="114"/>
      <c r="DP94" s="114"/>
      <c r="DQ94" s="114"/>
      <c r="DR94" s="114"/>
      <c r="DS94" s="114"/>
      <c r="DT94" s="114"/>
      <c r="DU94" s="114"/>
      <c r="DV94" s="114"/>
      <c r="DW94" s="114"/>
      <c r="DX94" s="105">
        <f t="shared" si="2"/>
        <v>410559.55</v>
      </c>
      <c r="DY94" s="105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4"/>
      <c r="EX94" s="114"/>
      <c r="EY94" s="114"/>
      <c r="EZ94" s="114"/>
      <c r="FA94" s="114"/>
      <c r="FB94" s="114"/>
      <c r="FC94" s="114"/>
      <c r="FD94" s="114"/>
      <c r="FE94" s="114"/>
      <c r="FF94" s="114"/>
      <c r="FG94" s="114"/>
      <c r="FH94" s="114"/>
      <c r="FI94" s="114"/>
      <c r="FJ94" s="115"/>
    </row>
    <row r="95" spans="1:166" ht="3.75" customHeight="1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</row>
    <row r="96" spans="1:166" ht="35.25" hidden="1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35.25" hidden="1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12" hidden="1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8.25" hidden="1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9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6" t="s">
        <v>132</v>
      </c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6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2" t="s">
        <v>133</v>
      </c>
    </row>
    <row r="102" spans="1:166" ht="0.75" customHeight="1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</row>
    <row r="103" spans="1:166" ht="11.25" customHeight="1" x14ac:dyDescent="0.2">
      <c r="A103" s="68" t="s">
        <v>21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73"/>
      <c r="AP103" s="67" t="s">
        <v>22</v>
      </c>
      <c r="AQ103" s="68"/>
      <c r="AR103" s="68"/>
      <c r="AS103" s="68"/>
      <c r="AT103" s="68"/>
      <c r="AU103" s="73"/>
      <c r="AV103" s="67" t="s">
        <v>134</v>
      </c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73"/>
      <c r="BL103" s="67" t="s">
        <v>71</v>
      </c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73"/>
      <c r="CF103" s="64" t="s">
        <v>25</v>
      </c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6"/>
      <c r="ET103" s="67" t="s">
        <v>26</v>
      </c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9"/>
    </row>
    <row r="104" spans="1:166" ht="23.2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4"/>
      <c r="AP104" s="70"/>
      <c r="AQ104" s="71"/>
      <c r="AR104" s="71"/>
      <c r="AS104" s="71"/>
      <c r="AT104" s="71"/>
      <c r="AU104" s="74"/>
      <c r="AV104" s="70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4"/>
      <c r="BL104" s="70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4"/>
      <c r="CF104" s="65" t="s">
        <v>135</v>
      </c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6"/>
      <c r="CW104" s="64" t="s">
        <v>28</v>
      </c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6"/>
      <c r="DN104" s="64" t="s">
        <v>29</v>
      </c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6"/>
      <c r="EE104" s="64" t="s">
        <v>30</v>
      </c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6"/>
      <c r="ET104" s="70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2"/>
    </row>
    <row r="105" spans="1:166" ht="12" customHeight="1" x14ac:dyDescent="0.2">
      <c r="A105" s="61">
        <v>1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2"/>
      <c r="AP105" s="58">
        <v>2</v>
      </c>
      <c r="AQ105" s="59"/>
      <c r="AR105" s="59"/>
      <c r="AS105" s="59"/>
      <c r="AT105" s="59"/>
      <c r="AU105" s="60"/>
      <c r="AV105" s="58">
        <v>3</v>
      </c>
      <c r="AW105" s="59"/>
      <c r="AX105" s="59"/>
      <c r="AY105" s="59"/>
      <c r="AZ105" s="59"/>
      <c r="BA105" s="59"/>
      <c r="BB105" s="59"/>
      <c r="BC105" s="59"/>
      <c r="BD105" s="59"/>
      <c r="BE105" s="49"/>
      <c r="BF105" s="49"/>
      <c r="BG105" s="49"/>
      <c r="BH105" s="49"/>
      <c r="BI105" s="49"/>
      <c r="BJ105" s="49"/>
      <c r="BK105" s="63"/>
      <c r="BL105" s="58">
        <v>4</v>
      </c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60"/>
      <c r="CF105" s="58">
        <v>5</v>
      </c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60"/>
      <c r="CW105" s="58">
        <v>6</v>
      </c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60"/>
      <c r="DN105" s="58">
        <v>7</v>
      </c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60"/>
      <c r="EE105" s="58">
        <v>8</v>
      </c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60"/>
      <c r="ET105" s="48">
        <v>9</v>
      </c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50"/>
    </row>
    <row r="106" spans="1:166" ht="28.5" customHeight="1" x14ac:dyDescent="0.2">
      <c r="A106" s="51" t="s">
        <v>136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2"/>
      <c r="AP106" s="53" t="s">
        <v>137</v>
      </c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5"/>
      <c r="BF106" s="56"/>
      <c r="BG106" s="56"/>
      <c r="BH106" s="56"/>
      <c r="BI106" s="56"/>
      <c r="BJ106" s="56"/>
      <c r="BK106" s="57"/>
      <c r="BL106" s="100">
        <v>324690</v>
      </c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>
        <v>-410559.55</v>
      </c>
      <c r="CG106" s="100"/>
      <c r="CH106" s="100"/>
      <c r="CI106" s="100"/>
      <c r="CJ106" s="100"/>
      <c r="CK106" s="100"/>
      <c r="CL106" s="100"/>
      <c r="CM106" s="100"/>
      <c r="CN106" s="100"/>
      <c r="CO106" s="100"/>
      <c r="CP106" s="100"/>
      <c r="CQ106" s="100"/>
      <c r="CR106" s="100"/>
      <c r="CS106" s="100"/>
      <c r="CT106" s="100"/>
      <c r="CU106" s="100"/>
      <c r="CV106" s="100"/>
      <c r="CW106" s="100"/>
      <c r="CX106" s="100"/>
      <c r="CY106" s="100"/>
      <c r="CZ106" s="100"/>
      <c r="DA106" s="100"/>
      <c r="DB106" s="100"/>
      <c r="DC106" s="100"/>
      <c r="DD106" s="100"/>
      <c r="DE106" s="100"/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>
        <f t="shared" ref="EE106:EE120" si="5">CF106+CW106+DN106</f>
        <v>-410559.55</v>
      </c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>
        <f t="shared" ref="ET106:ET111" si="6">BL106-CF106-CW106-DN106</f>
        <v>735249.55</v>
      </c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  <c r="FH106" s="100"/>
      <c r="FI106" s="100"/>
      <c r="FJ106" s="101"/>
    </row>
    <row r="107" spans="1:166" ht="27.75" customHeight="1" x14ac:dyDescent="0.2">
      <c r="A107" s="46" t="s">
        <v>138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7"/>
      <c r="AP107" s="34" t="s">
        <v>139</v>
      </c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6"/>
      <c r="BF107" s="28"/>
      <c r="BG107" s="28"/>
      <c r="BH107" s="28"/>
      <c r="BI107" s="28"/>
      <c r="BJ107" s="28"/>
      <c r="BK107" s="29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22">
        <f t="shared" si="5"/>
        <v>0</v>
      </c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4"/>
      <c r="ET107" s="122">
        <f t="shared" si="6"/>
        <v>0</v>
      </c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40"/>
    </row>
    <row r="108" spans="1:166" ht="10.5" customHeight="1" x14ac:dyDescent="0.2">
      <c r="A108" s="37" t="s">
        <v>140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8"/>
      <c r="AP108" s="39"/>
      <c r="AQ108" s="40"/>
      <c r="AR108" s="40"/>
      <c r="AS108" s="40"/>
      <c r="AT108" s="40"/>
      <c r="AU108" s="41"/>
      <c r="AV108" s="42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4"/>
      <c r="BL108" s="141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3"/>
      <c r="CF108" s="141"/>
      <c r="CG108" s="142"/>
      <c r="CH108" s="142"/>
      <c r="CI108" s="142"/>
      <c r="CJ108" s="142"/>
      <c r="CK108" s="142"/>
      <c r="CL108" s="142"/>
      <c r="CM108" s="142"/>
      <c r="CN108" s="142"/>
      <c r="CO108" s="142"/>
      <c r="CP108" s="142"/>
      <c r="CQ108" s="142"/>
      <c r="CR108" s="142"/>
      <c r="CS108" s="142"/>
      <c r="CT108" s="142"/>
      <c r="CU108" s="142"/>
      <c r="CV108" s="143"/>
      <c r="CW108" s="141"/>
      <c r="CX108" s="142"/>
      <c r="CY108" s="142"/>
      <c r="CZ108" s="142"/>
      <c r="DA108" s="142"/>
      <c r="DB108" s="142"/>
      <c r="DC108" s="142"/>
      <c r="DD108" s="142"/>
      <c r="DE108" s="142"/>
      <c r="DF108" s="142"/>
      <c r="DG108" s="142"/>
      <c r="DH108" s="142"/>
      <c r="DI108" s="142"/>
      <c r="DJ108" s="142"/>
      <c r="DK108" s="142"/>
      <c r="DL108" s="142"/>
      <c r="DM108" s="143"/>
      <c r="DN108" s="141"/>
      <c r="DO108" s="142"/>
      <c r="DP108" s="142"/>
      <c r="DQ108" s="142"/>
      <c r="DR108" s="142"/>
      <c r="DS108" s="142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3"/>
      <c r="EE108" s="105">
        <f t="shared" si="5"/>
        <v>0</v>
      </c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>
        <f t="shared" si="6"/>
        <v>0</v>
      </c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6"/>
    </row>
    <row r="109" spans="1:166" ht="21.75" customHeight="1" x14ac:dyDescent="0.2">
      <c r="A109" s="46" t="s">
        <v>141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7"/>
      <c r="AP109" s="34" t="s">
        <v>142</v>
      </c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6"/>
      <c r="BF109" s="28"/>
      <c r="BG109" s="28"/>
      <c r="BH109" s="28"/>
      <c r="BI109" s="28"/>
      <c r="BJ109" s="28"/>
      <c r="BK109" s="29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>
        <f t="shared" si="5"/>
        <v>0</v>
      </c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>
        <f t="shared" si="6"/>
        <v>0</v>
      </c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6"/>
    </row>
    <row r="110" spans="1:166" ht="12" customHeight="1" x14ac:dyDescent="0.2">
      <c r="A110" s="37" t="s">
        <v>140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8"/>
      <c r="AP110" s="39"/>
      <c r="AQ110" s="40"/>
      <c r="AR110" s="40"/>
      <c r="AS110" s="40"/>
      <c r="AT110" s="40"/>
      <c r="AU110" s="41"/>
      <c r="AV110" s="42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4"/>
      <c r="BL110" s="141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3"/>
      <c r="CF110" s="141"/>
      <c r="CG110" s="142"/>
      <c r="CH110" s="142"/>
      <c r="CI110" s="142"/>
      <c r="CJ110" s="142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3"/>
      <c r="CW110" s="141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142"/>
      <c r="DJ110" s="142"/>
      <c r="DK110" s="142"/>
      <c r="DL110" s="142"/>
      <c r="DM110" s="143"/>
      <c r="DN110" s="141"/>
      <c r="DO110" s="142"/>
      <c r="DP110" s="142"/>
      <c r="DQ110" s="142"/>
      <c r="DR110" s="142"/>
      <c r="DS110" s="142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3"/>
      <c r="EE110" s="105">
        <f t="shared" si="5"/>
        <v>0</v>
      </c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>
        <f t="shared" si="6"/>
        <v>0</v>
      </c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6"/>
    </row>
    <row r="111" spans="1:166" ht="13.5" customHeight="1" x14ac:dyDescent="0.2">
      <c r="A111" s="45" t="s">
        <v>143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34" t="s">
        <v>144</v>
      </c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6"/>
      <c r="BF111" s="28"/>
      <c r="BG111" s="28"/>
      <c r="BH111" s="28"/>
      <c r="BI111" s="28"/>
      <c r="BJ111" s="28"/>
      <c r="BK111" s="29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>
        <f t="shared" si="5"/>
        <v>0</v>
      </c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>
        <f t="shared" si="6"/>
        <v>0</v>
      </c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6"/>
    </row>
    <row r="112" spans="1:166" ht="15" customHeight="1" x14ac:dyDescent="0.2">
      <c r="A112" s="25" t="s">
        <v>145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34" t="s">
        <v>146</v>
      </c>
      <c r="AQ112" s="35"/>
      <c r="AR112" s="35"/>
      <c r="AS112" s="35"/>
      <c r="AT112" s="35"/>
      <c r="AU112" s="35"/>
      <c r="AV112" s="20"/>
      <c r="AW112" s="20"/>
      <c r="AX112" s="20"/>
      <c r="AY112" s="20"/>
      <c r="AZ112" s="20"/>
      <c r="BA112" s="20"/>
      <c r="BB112" s="20"/>
      <c r="BC112" s="20"/>
      <c r="BD112" s="20"/>
      <c r="BE112" s="21"/>
      <c r="BF112" s="22"/>
      <c r="BG112" s="22"/>
      <c r="BH112" s="22"/>
      <c r="BI112" s="22"/>
      <c r="BJ112" s="22"/>
      <c r="BK112" s="23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>
        <f t="shared" si="5"/>
        <v>0</v>
      </c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6"/>
    </row>
    <row r="113" spans="1:166" ht="15" customHeight="1" x14ac:dyDescent="0.2">
      <c r="A113" s="25" t="s">
        <v>147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6"/>
      <c r="AP113" s="27" t="s">
        <v>148</v>
      </c>
      <c r="AQ113" s="28"/>
      <c r="AR113" s="28"/>
      <c r="AS113" s="28"/>
      <c r="AT113" s="28"/>
      <c r="AU113" s="29"/>
      <c r="AV113" s="30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2"/>
      <c r="BL113" s="122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4"/>
      <c r="CF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4"/>
      <c r="CW113" s="122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4"/>
      <c r="DN113" s="122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4"/>
      <c r="EE113" s="105">
        <f t="shared" si="5"/>
        <v>0</v>
      </c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6"/>
    </row>
    <row r="114" spans="1:166" ht="21.75" customHeight="1" x14ac:dyDescent="0.2">
      <c r="A114" s="24" t="s">
        <v>149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33"/>
      <c r="AP114" s="34" t="s">
        <v>150</v>
      </c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6"/>
      <c r="BF114" s="28"/>
      <c r="BG114" s="28"/>
      <c r="BH114" s="28"/>
      <c r="BI114" s="28"/>
      <c r="BJ114" s="28"/>
      <c r="BK114" s="29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>
        <v>-410559.55</v>
      </c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>
        <f t="shared" si="5"/>
        <v>-410559.55</v>
      </c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6"/>
    </row>
    <row r="115" spans="1:166" ht="32.25" customHeight="1" x14ac:dyDescent="0.2">
      <c r="A115" s="24" t="s">
        <v>151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6"/>
      <c r="AP115" s="27" t="s">
        <v>152</v>
      </c>
      <c r="AQ115" s="28"/>
      <c r="AR115" s="28"/>
      <c r="AS115" s="28"/>
      <c r="AT115" s="28"/>
      <c r="AU115" s="29"/>
      <c r="AV115" s="30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2"/>
      <c r="BL115" s="122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4"/>
      <c r="CF115" s="122">
        <v>-410559.55</v>
      </c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4"/>
      <c r="CW115" s="122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4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>
        <f t="shared" si="5"/>
        <v>-410559.55</v>
      </c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6"/>
    </row>
    <row r="116" spans="1:166" ht="27" customHeight="1" x14ac:dyDescent="0.2">
      <c r="A116" s="24" t="s">
        <v>153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6"/>
      <c r="AP116" s="34" t="s">
        <v>154</v>
      </c>
      <c r="AQ116" s="35"/>
      <c r="AR116" s="35"/>
      <c r="AS116" s="35"/>
      <c r="AT116" s="35"/>
      <c r="AU116" s="35"/>
      <c r="AV116" s="20"/>
      <c r="AW116" s="20"/>
      <c r="AX116" s="20"/>
      <c r="AY116" s="20"/>
      <c r="AZ116" s="20"/>
      <c r="BA116" s="20"/>
      <c r="BB116" s="20"/>
      <c r="BC116" s="20"/>
      <c r="BD116" s="20"/>
      <c r="BE116" s="21"/>
      <c r="BF116" s="22"/>
      <c r="BG116" s="22"/>
      <c r="BH116" s="22"/>
      <c r="BI116" s="22"/>
      <c r="BJ116" s="22"/>
      <c r="BK116" s="23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>
        <v>-1090200.7</v>
      </c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>
        <f t="shared" si="5"/>
        <v>-1090200.7</v>
      </c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6"/>
    </row>
    <row r="117" spans="1:166" ht="21.75" customHeight="1" x14ac:dyDescent="0.2">
      <c r="A117" s="24" t="s">
        <v>155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6"/>
      <c r="AP117" s="27" t="s">
        <v>156</v>
      </c>
      <c r="AQ117" s="28"/>
      <c r="AR117" s="28"/>
      <c r="AS117" s="28"/>
      <c r="AT117" s="28"/>
      <c r="AU117" s="29"/>
      <c r="AV117" s="30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2"/>
      <c r="BL117" s="122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4"/>
      <c r="CF117" s="122">
        <v>679641.15</v>
      </c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4"/>
      <c r="CW117" s="122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4"/>
      <c r="DN117" s="122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4"/>
      <c r="EE117" s="105">
        <f t="shared" si="5"/>
        <v>679641.15</v>
      </c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6"/>
    </row>
    <row r="118" spans="1:166" ht="21" customHeight="1" x14ac:dyDescent="0.2">
      <c r="A118" s="24" t="s">
        <v>157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33"/>
      <c r="AP118" s="34" t="s">
        <v>158</v>
      </c>
      <c r="AQ118" s="35"/>
      <c r="AR118" s="35"/>
      <c r="AS118" s="35"/>
      <c r="AT118" s="35"/>
      <c r="AU118" s="35"/>
      <c r="AV118" s="20"/>
      <c r="AW118" s="20"/>
      <c r="AX118" s="20"/>
      <c r="AY118" s="20"/>
      <c r="AZ118" s="20"/>
      <c r="BA118" s="20"/>
      <c r="BB118" s="20"/>
      <c r="BC118" s="20"/>
      <c r="BD118" s="20"/>
      <c r="BE118" s="21"/>
      <c r="BF118" s="22"/>
      <c r="BG118" s="22"/>
      <c r="BH118" s="22"/>
      <c r="BI118" s="22"/>
      <c r="BJ118" s="22"/>
      <c r="BK118" s="23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4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>
        <f t="shared" si="5"/>
        <v>0</v>
      </c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105"/>
      <c r="FG118" s="105"/>
      <c r="FH118" s="105"/>
      <c r="FI118" s="105"/>
      <c r="FJ118" s="106"/>
    </row>
    <row r="119" spans="1:166" ht="17.25" customHeight="1" x14ac:dyDescent="0.2">
      <c r="A119" s="24" t="s">
        <v>159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6"/>
      <c r="AP119" s="27" t="s">
        <v>160</v>
      </c>
      <c r="AQ119" s="28"/>
      <c r="AR119" s="28"/>
      <c r="AS119" s="28"/>
      <c r="AT119" s="28"/>
      <c r="AU119" s="29"/>
      <c r="AV119" s="30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2"/>
      <c r="BL119" s="122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3"/>
      <c r="CA119" s="123"/>
      <c r="CB119" s="123"/>
      <c r="CC119" s="123"/>
      <c r="CD119" s="123"/>
      <c r="CE119" s="124"/>
      <c r="CF119" s="122"/>
      <c r="CG119" s="123"/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4"/>
      <c r="CW119" s="122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4"/>
      <c r="DN119" s="122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4"/>
      <c r="EE119" s="105">
        <f t="shared" si="5"/>
        <v>0</v>
      </c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5"/>
      <c r="FG119" s="105"/>
      <c r="FH119" s="105"/>
      <c r="FI119" s="105"/>
      <c r="FJ119" s="106"/>
    </row>
    <row r="120" spans="1:166" ht="13.5" customHeight="1" x14ac:dyDescent="0.2">
      <c r="A120" s="16" t="s">
        <v>161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  <c r="AP120" s="19" t="s">
        <v>162</v>
      </c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1"/>
      <c r="BF120" s="22"/>
      <c r="BG120" s="22"/>
      <c r="BH120" s="22"/>
      <c r="BI120" s="22"/>
      <c r="BJ120" s="22"/>
      <c r="BK120" s="23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44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6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4">
        <f t="shared" si="5"/>
        <v>0</v>
      </c>
      <c r="EF120" s="114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4"/>
      <c r="ES120" s="114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4"/>
      <c r="FF120" s="114"/>
      <c r="FG120" s="114"/>
      <c r="FH120" s="114"/>
      <c r="FI120" s="114"/>
      <c r="FJ120" s="115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 x14ac:dyDescent="0.2">
      <c r="A123" s="1" t="s">
        <v>163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"/>
      <c r="AG123" s="1"/>
      <c r="AH123" s="93" t="s">
        <v>171</v>
      </c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 t="s">
        <v>164</v>
      </c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15" t="s">
        <v>165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"/>
      <c r="AG124" s="1"/>
      <c r="AH124" s="15" t="s">
        <v>166</v>
      </c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 t="s">
        <v>167</v>
      </c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"/>
      <c r="DR124" s="1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 t="s">
        <v>168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"/>
      <c r="AG125" s="1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5" t="s">
        <v>165</v>
      </c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7"/>
      <c r="DR125" s="7"/>
      <c r="DS125" s="15" t="s">
        <v>166</v>
      </c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5" t="s">
        <v>165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7"/>
      <c r="AG126" s="7"/>
      <c r="AH126" s="15" t="s">
        <v>166</v>
      </c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7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 x14ac:dyDescent="0.2">
      <c r="A128" s="12" t="s">
        <v>169</v>
      </c>
      <c r="B128" s="12"/>
      <c r="C128" s="13"/>
      <c r="D128" s="13"/>
      <c r="E128" s="13"/>
      <c r="F128" s="1" t="s">
        <v>169</v>
      </c>
      <c r="G128" s="1"/>
      <c r="H128" s="1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2">
        <v>200</v>
      </c>
      <c r="Z128" s="12"/>
      <c r="AA128" s="12"/>
      <c r="AB128" s="12"/>
      <c r="AC128" s="12"/>
      <c r="AD128" s="11"/>
      <c r="AE128" s="11"/>
      <c r="AF128" s="1"/>
      <c r="AG128" s="1" t="s">
        <v>170</v>
      </c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1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1"/>
      <c r="CY129" s="1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1"/>
      <c r="DW129" s="1"/>
      <c r="DX129" s="2"/>
      <c r="DY129" s="2"/>
      <c r="DZ129" s="5"/>
      <c r="EA129" s="5"/>
      <c r="EB129" s="5"/>
      <c r="EC129" s="1"/>
      <c r="ED129" s="1"/>
      <c r="EE129" s="1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2"/>
      <c r="EW129" s="2"/>
      <c r="EX129" s="2"/>
      <c r="EY129" s="2"/>
      <c r="EZ129" s="2"/>
      <c r="FA129" s="8"/>
      <c r="FB129" s="8"/>
      <c r="FC129" s="1"/>
      <c r="FD129" s="1"/>
      <c r="FE129" s="1"/>
      <c r="FF129" s="1"/>
      <c r="FG129" s="1"/>
      <c r="FH129" s="1"/>
      <c r="FI129" s="1"/>
      <c r="FJ129" s="1"/>
    </row>
    <row r="130" spans="1:166" ht="9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1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10"/>
      <c r="CY130" s="10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</sheetData>
  <mergeCells count="878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103:AO104"/>
    <mergeCell ref="AP103:AU104"/>
    <mergeCell ref="AV103:BK104"/>
    <mergeCell ref="BL103:CE104"/>
    <mergeCell ref="A102:FJ102"/>
    <mergeCell ref="DX94:EJ94"/>
    <mergeCell ref="DK94:DW94"/>
    <mergeCell ref="A94:AJ94"/>
    <mergeCell ref="AK94:AP94"/>
    <mergeCell ref="AQ94:BB94"/>
    <mergeCell ref="BC94:BT94"/>
    <mergeCell ref="CF103:ES103"/>
    <mergeCell ref="ET103:FJ104"/>
    <mergeCell ref="CF104:CV104"/>
    <mergeCell ref="CW104:DM104"/>
    <mergeCell ref="DN104:ED104"/>
    <mergeCell ref="EE104:ES104"/>
    <mergeCell ref="EK94:EW94"/>
    <mergeCell ref="EX94:FJ94"/>
    <mergeCell ref="BU94:CG94"/>
    <mergeCell ref="CH94:CW94"/>
    <mergeCell ref="CX94:DJ94"/>
    <mergeCell ref="ET105:FJ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5:CV105"/>
    <mergeCell ref="CW105:DM105"/>
    <mergeCell ref="DN105:ED105"/>
    <mergeCell ref="EE105:ES105"/>
    <mergeCell ref="A105:AO105"/>
    <mergeCell ref="AP105:AU105"/>
    <mergeCell ref="AV105:BK105"/>
    <mergeCell ref="BL105:CE105"/>
    <mergeCell ref="EE107:ES107"/>
    <mergeCell ref="ET107:FJ107"/>
    <mergeCell ref="ET108:FJ108"/>
    <mergeCell ref="CF108:CV108"/>
    <mergeCell ref="CW108:DM108"/>
    <mergeCell ref="DN108:ED108"/>
    <mergeCell ref="EE108:ES108"/>
    <mergeCell ref="A107:AO107"/>
    <mergeCell ref="AP107:AU107"/>
    <mergeCell ref="AV107:BK107"/>
    <mergeCell ref="BL107:CE107"/>
    <mergeCell ref="CF107:CV107"/>
    <mergeCell ref="CW107:DM107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DN107:ED107"/>
    <mergeCell ref="CW109:DM109"/>
    <mergeCell ref="DN109:ED109"/>
    <mergeCell ref="EE109:ES109"/>
    <mergeCell ref="ET109:FJ109"/>
    <mergeCell ref="ET110:FJ110"/>
    <mergeCell ref="CF110:CV110"/>
    <mergeCell ref="CW110:DM110"/>
    <mergeCell ref="DN110:ED110"/>
    <mergeCell ref="EE110:ES110"/>
    <mergeCell ref="A110:AO110"/>
    <mergeCell ref="AP110:AU110"/>
    <mergeCell ref="AV110:BK110"/>
    <mergeCell ref="BL110:CE110"/>
    <mergeCell ref="A111:AO111"/>
    <mergeCell ref="AP111:AU111"/>
    <mergeCell ref="AV111:BK111"/>
    <mergeCell ref="BL111:CE111"/>
    <mergeCell ref="CF109:CV109"/>
    <mergeCell ref="EE112:ES112"/>
    <mergeCell ref="ET112:FJ112"/>
    <mergeCell ref="ET113:FJ113"/>
    <mergeCell ref="A113:AO113"/>
    <mergeCell ref="AP113:AU113"/>
    <mergeCell ref="AV113:BK113"/>
    <mergeCell ref="BL113:CE113"/>
    <mergeCell ref="CF113:CV113"/>
    <mergeCell ref="CF111:CV111"/>
    <mergeCell ref="CW111:DM111"/>
    <mergeCell ref="DN111:ED111"/>
    <mergeCell ref="EE111:ES111"/>
    <mergeCell ref="ET111:FJ111"/>
    <mergeCell ref="A112:AO112"/>
    <mergeCell ref="AP112:AU112"/>
    <mergeCell ref="AV112:BK112"/>
    <mergeCell ref="BL112:CE112"/>
    <mergeCell ref="CF112:CV112"/>
    <mergeCell ref="A114:AO114"/>
    <mergeCell ref="AP114:AU114"/>
    <mergeCell ref="AV114:BK114"/>
    <mergeCell ref="BL114:CE114"/>
    <mergeCell ref="CF114:CV114"/>
    <mergeCell ref="CW114:DM114"/>
    <mergeCell ref="DN114:ED114"/>
    <mergeCell ref="CW112:DM112"/>
    <mergeCell ref="DN112:ED112"/>
    <mergeCell ref="EE114:ES114"/>
    <mergeCell ref="ET114:FJ114"/>
    <mergeCell ref="CF115:CV115"/>
    <mergeCell ref="CW115:DM115"/>
    <mergeCell ref="DN115:ED115"/>
    <mergeCell ref="EE115:ES115"/>
    <mergeCell ref="CW113:DM113"/>
    <mergeCell ref="DN113:ED113"/>
    <mergeCell ref="EE113:ES113"/>
    <mergeCell ref="CW116:DM116"/>
    <mergeCell ref="DN116:ED116"/>
    <mergeCell ref="EE116:ES116"/>
    <mergeCell ref="ET116:FJ116"/>
    <mergeCell ref="CF117:CV117"/>
    <mergeCell ref="CW117:DM117"/>
    <mergeCell ref="DN117:ED117"/>
    <mergeCell ref="EE117:ES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ET118:FJ118"/>
    <mergeCell ref="A119:AO119"/>
    <mergeCell ref="AP119:AU119"/>
    <mergeCell ref="AV119:BK119"/>
    <mergeCell ref="BL119:CE119"/>
    <mergeCell ref="ET119:FJ119"/>
    <mergeCell ref="CF119:CV119"/>
    <mergeCell ref="A117:AO117"/>
    <mergeCell ref="AP117:AU117"/>
    <mergeCell ref="AV117:BK117"/>
    <mergeCell ref="BL117:CE117"/>
    <mergeCell ref="ET117:FJ117"/>
    <mergeCell ref="A118:AO118"/>
    <mergeCell ref="AP118:AU118"/>
    <mergeCell ref="AV118:BK118"/>
    <mergeCell ref="BL118:CE118"/>
    <mergeCell ref="CF118:CV118"/>
    <mergeCell ref="CW119:DM119"/>
    <mergeCell ref="DN119:ED119"/>
    <mergeCell ref="EE119:ES119"/>
    <mergeCell ref="CW120:DM120"/>
    <mergeCell ref="DN120:ED120"/>
    <mergeCell ref="EE120:ES120"/>
    <mergeCell ref="CW118:DM118"/>
    <mergeCell ref="DN118:ED118"/>
    <mergeCell ref="EE118:ES118"/>
    <mergeCell ref="N123:AE123"/>
    <mergeCell ref="AH123:BH123"/>
    <mergeCell ref="N124:AE124"/>
    <mergeCell ref="AH124:BH124"/>
    <mergeCell ref="R125:AE125"/>
    <mergeCell ref="AH125:BH125"/>
    <mergeCell ref="ET120:FJ120"/>
    <mergeCell ref="A120:AO120"/>
    <mergeCell ref="AP120:AU120"/>
    <mergeCell ref="AV120:BK120"/>
    <mergeCell ref="BL120:CE120"/>
    <mergeCell ref="CF120:CV120"/>
    <mergeCell ref="AD128:AE128"/>
    <mergeCell ref="A128:B128"/>
    <mergeCell ref="C128:E128"/>
    <mergeCell ref="I128:X128"/>
    <mergeCell ref="Y128:AC128"/>
    <mergeCell ref="DC125:DP125"/>
    <mergeCell ref="DS125:ES125"/>
    <mergeCell ref="DC124:DP124"/>
    <mergeCell ref="DS124:ES124"/>
    <mergeCell ref="R126:AE126"/>
    <mergeCell ref="AH126:BH126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rep:2.54.0.107</dc:description>
  <cp:lastModifiedBy>Комп_7</cp:lastModifiedBy>
  <cp:lastPrinted>2022-04-05T10:39:37Z</cp:lastPrinted>
  <dcterms:created xsi:type="dcterms:W3CDTF">2022-04-05T08:20:56Z</dcterms:created>
  <dcterms:modified xsi:type="dcterms:W3CDTF">2022-04-05T10:40:26Z</dcterms:modified>
</cp:coreProperties>
</file>